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37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38.xml" ContentType="application/vnd.openxmlformats-officedocument.drawing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39.xml" ContentType="application/vnd.openxmlformats-officedocument.drawing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40.xml" ContentType="application/vnd.openxmlformats-officedocument.drawing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41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42.xml" ContentType="application/vnd.openxmlformats-officedocument.drawing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43.xml" ContentType="application/vnd.openxmlformats-officedocument.drawing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44.xml" ContentType="application/vnd.openxmlformats-officedocument.drawing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45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drawings/drawing46.xml" ContentType="application/vnd.openxmlformats-officedocument.drawing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drawings/drawing47.xml" ContentType="application/vnd.openxmlformats-officedocument.drawing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drawings/drawing48.xml" ContentType="application/vnd.openxmlformats-officedocument.drawing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49.xml" ContentType="application/vnd.openxmlformats-officedocument.drawing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drawings/drawing50.xml" ContentType="application/vnd.openxmlformats-officedocument.drawing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drawings/drawing51.xml" ContentType="application/vnd.openxmlformats-officedocument.drawing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drawings/drawing52.xml" ContentType="application/vnd.openxmlformats-officedocument.drawing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drawings/drawing53.xml" ContentType="application/vnd.openxmlformats-officedocument.drawing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drawings/drawing54.xml" ContentType="application/vnd.openxmlformats-officedocument.drawing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drawings/drawing55.xml" ContentType="application/vnd.openxmlformats-officedocument.drawing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drawings/drawing56.xml" ContentType="application/vnd.openxmlformats-officedocument.drawing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drawings/drawing57.xml" ContentType="application/vnd.openxmlformats-officedocument.drawing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drawings/drawing58.xml" ContentType="application/vnd.openxmlformats-officedocument.drawing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drawings/drawing59.xml" ContentType="application/vnd.openxmlformats-officedocument.drawing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drawings/drawing60.xml" ContentType="application/vnd.openxmlformats-officedocument.drawing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drawings/drawing61.xml" ContentType="application/vnd.openxmlformats-officedocument.drawing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drawings/drawing62.xml" ContentType="application/vnd.openxmlformats-officedocument.drawing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drawings/drawing63.xml" ContentType="application/vnd.openxmlformats-officedocument.drawing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drawings/drawing64.xml" ContentType="application/vnd.openxmlformats-officedocument.drawing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drawings/drawing65.xml" ContentType="application/vnd.openxmlformats-officedocument.drawing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drawings/drawing66.xml" ContentType="application/vnd.openxmlformats-officedocument.drawing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drawings/drawing67.xml" ContentType="application/vnd.openxmlformats-officedocument.drawing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drawings/drawing68.xml" ContentType="application/vnd.openxmlformats-officedocument.drawing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drawings/drawing69.xml" ContentType="application/vnd.openxmlformats-officedocument.drawing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drawings/drawing70.xml" ContentType="application/vnd.openxmlformats-officedocument.drawing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drawings/drawing71.xml" ContentType="application/vnd.openxmlformats-officedocument.drawing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drawings/drawing72.xml" ContentType="application/vnd.openxmlformats-officedocument.drawing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drawings/drawing73.xml" ContentType="application/vnd.openxmlformats-officedocument.drawing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drawings/drawing74.xml" ContentType="application/vnd.openxmlformats-officedocument.drawing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drawings/drawing75.xml" ContentType="application/vnd.openxmlformats-officedocument.drawing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drawings/drawing76.xml" ContentType="application/vnd.openxmlformats-officedocument.drawing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drawings/drawing77.xml" ContentType="application/vnd.openxmlformats-officedocument.drawing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drawings/drawing78.xml" ContentType="application/vnd.openxmlformats-officedocument.drawing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codeName="ThisWorkbook"/>
  <mc:AlternateContent xmlns:mc="http://schemas.openxmlformats.org/markup-compatibility/2006">
    <mc:Choice Requires="x15">
      <x15ac:absPath xmlns:x15ac="http://schemas.microsoft.com/office/spreadsheetml/2010/11/ac" url="\\storagesrv\Archivos Temporales\DET\Publicar\Excel_Est_Inst_Ene_marzo_2024\"/>
    </mc:Choice>
  </mc:AlternateContent>
  <xr:revisionPtr revIDLastSave="0" documentId="13_ncr:1_{81CF8093-E2FE-4529-8E4C-AC4926F84259}" xr6:coauthVersionLast="36" xr6:coauthVersionMax="36" xr10:uidLastSave="{00000000-0000-0000-0000-000000000000}"/>
  <bookViews>
    <workbookView xWindow="0" yWindow="0" windowWidth="5025" windowHeight="5025" tabRatio="792" firstSheet="74" activeTab="77" xr2:uid="{00000000-000D-0000-FFFF-FFFF00000000}"/>
  </bookViews>
  <sheets>
    <sheet name="Diciembre 2015" sheetId="3" r:id="rId1"/>
    <sheet name="Marzo 2016" sheetId="1" r:id="rId2"/>
    <sheet name="Abril 2016" sheetId="4" r:id="rId3"/>
    <sheet name="Mayo 2016" sheetId="5" r:id="rId4"/>
    <sheet name="Junio 2016" sheetId="6" r:id="rId5"/>
    <sheet name="Julio 2016" sheetId="7" r:id="rId6"/>
    <sheet name="Agosto 2016" sheetId="8" r:id="rId7"/>
    <sheet name="Septiembre 2016" sheetId="9" r:id="rId8"/>
    <sheet name="Octubre 2016" sheetId="12" r:id="rId9"/>
    <sheet name="Noviembre 2016" sheetId="13" r:id="rId10"/>
    <sheet name="Diciembre 2016" sheetId="14" r:id="rId11"/>
    <sheet name="Enero 2017" sheetId="15" r:id="rId12"/>
    <sheet name="Febrero 2017" sheetId="16" r:id="rId13"/>
    <sheet name="Marzo 2017" sheetId="17" r:id="rId14"/>
    <sheet name="Abril 2017" sheetId="18" r:id="rId15"/>
    <sheet name="Mayo 2017" sheetId="20" r:id="rId16"/>
    <sheet name="Junio 2017" sheetId="21" r:id="rId17"/>
    <sheet name="Julio 2017" sheetId="22" r:id="rId18"/>
    <sheet name="Agosto 2017" sheetId="23" r:id="rId19"/>
    <sheet name="Septiembre 2017" sheetId="24" r:id="rId20"/>
    <sheet name="Octubre 2017" sheetId="25" r:id="rId21"/>
    <sheet name="Noviembre 2017" sheetId="26" r:id="rId22"/>
    <sheet name="Diciembre 2017" sheetId="27" r:id="rId23"/>
    <sheet name="Enero 2018" sheetId="28" r:id="rId24"/>
    <sheet name="Febrero 2018" sheetId="29" r:id="rId25"/>
    <sheet name="Marzo 2018" sheetId="30" r:id="rId26"/>
    <sheet name="Abril 2018" sheetId="31" r:id="rId27"/>
    <sheet name="Mayo 2018" sheetId="32" r:id="rId28"/>
    <sheet name="Junio 2018" sheetId="33" r:id="rId29"/>
    <sheet name="Julio 2018" sheetId="34" r:id="rId30"/>
    <sheet name="Agosto 2018" sheetId="35" r:id="rId31"/>
    <sheet name="Septiembre 2018" sheetId="36" r:id="rId32"/>
    <sheet name="Octubre 2018" sheetId="37" r:id="rId33"/>
    <sheet name="Noviembre 2018" sheetId="38" r:id="rId34"/>
    <sheet name="Diciembre 2018" sheetId="39" r:id="rId35"/>
    <sheet name="Enero 2019" sheetId="40" r:id="rId36"/>
    <sheet name="Febrero 2019" sheetId="41" r:id="rId37"/>
    <sheet name="Marzo 2019" sheetId="42" r:id="rId38"/>
    <sheet name="Abril 2019" sheetId="43" r:id="rId39"/>
    <sheet name="Mayo 2019" sheetId="44" r:id="rId40"/>
    <sheet name="Junio 2019" sheetId="45" r:id="rId41"/>
    <sheet name="Julio 2019" sheetId="46" r:id="rId42"/>
    <sheet name="Agosto 2019" sheetId="47" r:id="rId43"/>
    <sheet name="Septiembre 2019" sheetId="48" r:id="rId44"/>
    <sheet name="Octubre 2019" sheetId="49" r:id="rId45"/>
    <sheet name="Noviembre 2019" sheetId="50" r:id="rId46"/>
    <sheet name="Diciembre 2019" sheetId="51" r:id="rId47"/>
    <sheet name="Enero 2020" sheetId="52" r:id="rId48"/>
    <sheet name="Febrero 2020" sheetId="53" r:id="rId49"/>
    <sheet name="Marzo 2020" sheetId="54" r:id="rId50"/>
    <sheet name="Abril 2020" sheetId="55" r:id="rId51"/>
    <sheet name="Mayo 2020 " sheetId="56" r:id="rId52"/>
    <sheet name="Junio 2020 " sheetId="57" r:id="rId53"/>
    <sheet name="Julio 2020" sheetId="58" r:id="rId54"/>
    <sheet name="Agosto 2020 " sheetId="59" r:id="rId55"/>
    <sheet name="Septiembre 2020 " sheetId="60" r:id="rId56"/>
    <sheet name="Octubre 2020" sheetId="61" r:id="rId57"/>
    <sheet name="Noviembre 2020" sheetId="62" r:id="rId58"/>
    <sheet name="Diciembre 2020" sheetId="63" r:id="rId59"/>
    <sheet name="Enero 2021" sheetId="64" r:id="rId60"/>
    <sheet name="Febrero 2021" sheetId="65" r:id="rId61"/>
    <sheet name="Marzo 2021" sheetId="66" r:id="rId62"/>
    <sheet name="Abril 2021" sheetId="67" r:id="rId63"/>
    <sheet name="Mayo 2021" sheetId="68" r:id="rId64"/>
    <sheet name="Junio 2021" sheetId="69" r:id="rId65"/>
    <sheet name="Julio 2021 " sheetId="70" r:id="rId66"/>
    <sheet name="Agosto 2021" sheetId="71" r:id="rId67"/>
    <sheet name="Septiembre 2021" sheetId="72" r:id="rId68"/>
    <sheet name="Diciembre 2021" sheetId="73" r:id="rId69"/>
    <sheet name="Marzo 2022" sheetId="74" r:id="rId70"/>
    <sheet name="Junio 2022" sheetId="75" r:id="rId71"/>
    <sheet name="Agosto 2022" sheetId="76" r:id="rId72"/>
    <sheet name="Diciembre 2022" sheetId="77" r:id="rId73"/>
    <sheet name="Marzo 2023" sheetId="78" r:id="rId74"/>
    <sheet name="Junio 2023" sheetId="79" r:id="rId75"/>
    <sheet name="Septiembre 2023" sheetId="80" r:id="rId76"/>
    <sheet name="Diciembre 2023" sheetId="81" r:id="rId77"/>
    <sheet name="Marzo 2024" sheetId="82" r:id="rId78"/>
  </sheets>
  <definedNames>
    <definedName name="_xlnm.Print_Area" localSheetId="2">'Abril 2016'!$A$1:$D$40</definedName>
    <definedName name="_xlnm.Print_Area" localSheetId="14">'Abril 2017'!$A$1:$G$41</definedName>
    <definedName name="_xlnm.Print_Area" localSheetId="26">'Abril 2018'!$A$1:$G$41</definedName>
    <definedName name="_xlnm.Print_Area" localSheetId="38">'Abril 2019'!$A$1:$G$41</definedName>
    <definedName name="_xlnm.Print_Area" localSheetId="50">'Abril 2020'!$A$1:$G$41</definedName>
    <definedName name="_xlnm.Print_Area" localSheetId="62">'Abril 2021'!$A$1:$G$41</definedName>
    <definedName name="_xlnm.Print_Area" localSheetId="6">'Agosto 2016'!$A$1:$H$42</definedName>
    <definedName name="_xlnm.Print_Area" localSheetId="18">'Agosto 2017'!$A$1:$G$41</definedName>
    <definedName name="_xlnm.Print_Area" localSheetId="30">'Agosto 2018'!$A$1:$G$41</definedName>
    <definedName name="_xlnm.Print_Area" localSheetId="42">'Agosto 2019'!$A$1:$G$41</definedName>
    <definedName name="_xlnm.Print_Area" localSheetId="54">'Agosto 2020 '!$A$1:$G$41</definedName>
    <definedName name="_xlnm.Print_Area" localSheetId="66">'Agosto 2021'!$A$1:$G$41</definedName>
    <definedName name="_xlnm.Print_Area" localSheetId="71">'Agosto 2022'!$A$1:$G$41</definedName>
    <definedName name="_xlnm.Print_Area" localSheetId="0">'Diciembre 2015'!$A$1:$H$42</definedName>
    <definedName name="_xlnm.Print_Area" localSheetId="10">'Diciembre 2016'!$A$1:$H$42</definedName>
    <definedName name="_xlnm.Print_Area" localSheetId="22">'Diciembre 2017'!$A$1:$G$41</definedName>
    <definedName name="_xlnm.Print_Area" localSheetId="34">'Diciembre 2018'!$A$1:$G$41</definedName>
    <definedName name="_xlnm.Print_Area" localSheetId="46">'Diciembre 2019'!$A$1:$G$41</definedName>
    <definedName name="_xlnm.Print_Area" localSheetId="58">'Diciembre 2020'!$A$1:$G$41</definedName>
    <definedName name="_xlnm.Print_Area" localSheetId="68">'Diciembre 2021'!$A$1:$G$41</definedName>
    <definedName name="_xlnm.Print_Area" localSheetId="72">'Diciembre 2022'!$A$1:$G$41</definedName>
    <definedName name="_xlnm.Print_Area" localSheetId="76">'Diciembre 2023'!$A$1:$G$39</definedName>
    <definedName name="_xlnm.Print_Area" localSheetId="11">'Enero 2017'!$A$1:$H$42</definedName>
    <definedName name="_xlnm.Print_Area" localSheetId="23">'Enero 2018'!$A$1:$G$41</definedName>
    <definedName name="_xlnm.Print_Area" localSheetId="35">'Enero 2019'!$A$1:$G$41</definedName>
    <definedName name="_xlnm.Print_Area" localSheetId="47">'Enero 2020'!$A$1:$G$41</definedName>
    <definedName name="_xlnm.Print_Area" localSheetId="59">'Enero 2021'!$A$1:$G$41</definedName>
    <definedName name="_xlnm.Print_Area" localSheetId="12">'Febrero 2017'!$A$1:$H$42</definedName>
    <definedName name="_xlnm.Print_Area" localSheetId="24">'Febrero 2018'!$A$1:$G$41</definedName>
    <definedName name="_xlnm.Print_Area" localSheetId="36">'Febrero 2019'!$A$1:$G$41</definedName>
    <definedName name="_xlnm.Print_Area" localSheetId="48">'Febrero 2020'!$A$1:$G$41</definedName>
    <definedName name="_xlnm.Print_Area" localSheetId="60">'Febrero 2021'!$A$1:$G$41</definedName>
    <definedName name="_xlnm.Print_Area" localSheetId="5">'Julio 2016'!$A$1:$H$42</definedName>
    <definedName name="_xlnm.Print_Area" localSheetId="17">'Julio 2017'!$A$1:$G$41</definedName>
    <definedName name="_xlnm.Print_Area" localSheetId="29">'Julio 2018'!$A$1:$G$41</definedName>
    <definedName name="_xlnm.Print_Area" localSheetId="41">'Julio 2019'!$A$1:$G$41</definedName>
    <definedName name="_xlnm.Print_Area" localSheetId="53">'Julio 2020'!$A$1:$G$41</definedName>
    <definedName name="_xlnm.Print_Area" localSheetId="65">'Julio 2021 '!$A$1:$G$41</definedName>
    <definedName name="_xlnm.Print_Area" localSheetId="4">'Junio 2016'!$A$1:$H$42</definedName>
    <definedName name="_xlnm.Print_Area" localSheetId="16">'Junio 2017'!$A$1:$G$41</definedName>
    <definedName name="_xlnm.Print_Area" localSheetId="28">'Junio 2018'!$A$1:$G$41</definedName>
    <definedName name="_xlnm.Print_Area" localSheetId="40">'Junio 2019'!$A$1:$G$41</definedName>
    <definedName name="_xlnm.Print_Area" localSheetId="52">'Junio 2020 '!$A$1:$G$41</definedName>
    <definedName name="_xlnm.Print_Area" localSheetId="64">'Junio 2021'!$A$1:$G$41</definedName>
    <definedName name="_xlnm.Print_Area" localSheetId="70">'Junio 2022'!$A$1:$G$41</definedName>
    <definedName name="_xlnm.Print_Area" localSheetId="74">'Junio 2023'!$A$1:$G$41</definedName>
    <definedName name="_xlnm.Print_Area" localSheetId="1">'Marzo 2016'!$A$1:$D$40</definedName>
    <definedName name="_xlnm.Print_Area" localSheetId="13">'Marzo 2017'!$A$1:$G$41</definedName>
    <definedName name="_xlnm.Print_Area" localSheetId="25">'Marzo 2018'!$A$1:$G$41</definedName>
    <definedName name="_xlnm.Print_Area" localSheetId="37">'Marzo 2019'!$A$1:$G$41</definedName>
    <definedName name="_xlnm.Print_Area" localSheetId="49">'Marzo 2020'!$A$1:$G$41</definedName>
    <definedName name="_xlnm.Print_Area" localSheetId="61">'Marzo 2021'!$A$1:$G$41</definedName>
    <definedName name="_xlnm.Print_Area" localSheetId="69">'Marzo 2022'!$A$1:$G$41</definedName>
    <definedName name="_xlnm.Print_Area" localSheetId="73">'Marzo 2023'!$A$1:$G$41</definedName>
    <definedName name="_xlnm.Print_Area" localSheetId="77">'Marzo 2024'!$A$1:$G$39</definedName>
    <definedName name="_xlnm.Print_Area" localSheetId="3">'Mayo 2016'!$A$1:$D$40</definedName>
    <definedName name="_xlnm.Print_Area" localSheetId="15">'Mayo 2017'!$A$1:$G$41</definedName>
    <definedName name="_xlnm.Print_Area" localSheetId="27">'Mayo 2018'!$A$1:$G$41</definedName>
    <definedName name="_xlnm.Print_Area" localSheetId="39">'Mayo 2019'!$A$1:$G$41</definedName>
    <definedName name="_xlnm.Print_Area" localSheetId="51">'Mayo 2020 '!$A$1:$G$41</definedName>
    <definedName name="_xlnm.Print_Area" localSheetId="63">'Mayo 2021'!$A$1:$G$41</definedName>
    <definedName name="_xlnm.Print_Area" localSheetId="9">'Noviembre 2016'!$A$1:$H$42</definedName>
    <definedName name="_xlnm.Print_Area" localSheetId="21">'Noviembre 2017'!$A$1:$G$41</definedName>
    <definedName name="_xlnm.Print_Area" localSheetId="33">'Noviembre 2018'!$A$1:$G$41</definedName>
    <definedName name="_xlnm.Print_Area" localSheetId="45">'Noviembre 2019'!$A$1:$G$41</definedName>
    <definedName name="_xlnm.Print_Area" localSheetId="57">'Noviembre 2020'!$A$1:$G$41</definedName>
    <definedName name="_xlnm.Print_Area" localSheetId="8">'Octubre 2016'!$A$1:$H$42</definedName>
    <definedName name="_xlnm.Print_Area" localSheetId="20">'Octubre 2017'!$A$1:$G$41</definedName>
    <definedName name="_xlnm.Print_Area" localSheetId="32">'Octubre 2018'!$A$1:$G$41</definedName>
    <definedName name="_xlnm.Print_Area" localSheetId="44">'Octubre 2019'!$A$1:$G$41</definedName>
    <definedName name="_xlnm.Print_Area" localSheetId="56">'Octubre 2020'!$A$1:$G$41</definedName>
    <definedName name="_xlnm.Print_Area" localSheetId="7">'Septiembre 2016'!$A$1:$H$42</definedName>
    <definedName name="_xlnm.Print_Area" localSheetId="19">'Septiembre 2017'!$A$1:$G$41</definedName>
    <definedName name="_xlnm.Print_Area" localSheetId="31">'Septiembre 2018'!$A$1:$G$41</definedName>
    <definedName name="_xlnm.Print_Area" localSheetId="43">'Septiembre 2019'!$A$1:$G$41</definedName>
    <definedName name="_xlnm.Print_Area" localSheetId="55">'Septiembre 2020 '!$A$1:$G$41</definedName>
    <definedName name="_xlnm.Print_Area" localSheetId="67">'Septiembre 2021'!$A$1:$G$41</definedName>
    <definedName name="_xlnm.Print_Area" localSheetId="75">'Septiembre 2023'!$A$1:$G$39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82" l="1"/>
  <c r="C17" i="82"/>
  <c r="G16" i="82"/>
  <c r="C16" i="82"/>
  <c r="C13" i="82" s="1"/>
  <c r="C15" i="82"/>
  <c r="C14" i="82"/>
  <c r="F13" i="82"/>
  <c r="G15" i="82" s="1"/>
  <c r="D13" i="82"/>
  <c r="E16" i="82" s="1"/>
  <c r="E17" i="82" l="1"/>
  <c r="E14" i="82"/>
  <c r="G14" i="82"/>
  <c r="E15" i="82"/>
  <c r="E14" i="81"/>
  <c r="C17" i="81"/>
  <c r="G16" i="81"/>
  <c r="E16" i="81"/>
  <c r="C16" i="81"/>
  <c r="C15" i="81"/>
  <c r="C14" i="81"/>
  <c r="F13" i="81"/>
  <c r="G17" i="81" s="1"/>
  <c r="D13" i="81"/>
  <c r="E17" i="81" s="1"/>
  <c r="E13" i="82" l="1"/>
  <c r="G14" i="81"/>
  <c r="C13" i="81"/>
  <c r="G15" i="81"/>
  <c r="E15" i="81"/>
  <c r="E13" i="81"/>
  <c r="C17" i="80"/>
  <c r="C16" i="80"/>
  <c r="C15" i="80"/>
  <c r="C14" i="80"/>
  <c r="F13" i="80"/>
  <c r="G15" i="80" s="1"/>
  <c r="D13" i="80"/>
  <c r="E16" i="80" s="1"/>
  <c r="G16" i="80" l="1"/>
  <c r="C13" i="80"/>
  <c r="E17" i="80"/>
  <c r="G17" i="80"/>
  <c r="E14" i="80"/>
  <c r="G14" i="80"/>
  <c r="E15" i="80"/>
  <c r="C19" i="79"/>
  <c r="C15" i="79" s="1"/>
  <c r="C18" i="79"/>
  <c r="C17" i="79"/>
  <c r="C16" i="79"/>
  <c r="F15" i="79"/>
  <c r="G19" i="79" s="1"/>
  <c r="D15" i="79"/>
  <c r="E19" i="79" s="1"/>
  <c r="E13" i="80" l="1"/>
  <c r="E17" i="79"/>
  <c r="E18" i="79"/>
  <c r="G17" i="79"/>
  <c r="E16" i="79"/>
  <c r="E15" i="79" s="1"/>
  <c r="G18" i="79"/>
  <c r="G16" i="79"/>
  <c r="G17" i="78"/>
  <c r="G18" i="78"/>
  <c r="G19" i="78"/>
  <c r="G16" i="78"/>
  <c r="E17" i="78"/>
  <c r="E18" i="78"/>
  <c r="E19" i="78"/>
  <c r="E16" i="78"/>
  <c r="F15" i="78"/>
  <c r="D15" i="78"/>
  <c r="C16" i="78"/>
  <c r="C17" i="78"/>
  <c r="C18" i="78"/>
  <c r="C19" i="78"/>
  <c r="C15" i="78" l="1"/>
  <c r="C19" i="77"/>
  <c r="C18" i="77"/>
  <c r="C17" i="77"/>
  <c r="C16" i="77"/>
  <c r="F15" i="77"/>
  <c r="D15" i="77"/>
  <c r="C15" i="77" l="1"/>
  <c r="C17" i="76"/>
  <c r="C18" i="76"/>
  <c r="C19" i="76"/>
  <c r="C16" i="76"/>
  <c r="F15" i="76"/>
  <c r="D15" i="76"/>
  <c r="C15" i="76" l="1"/>
  <c r="C17" i="75"/>
  <c r="C18" i="75"/>
  <c r="C19" i="75"/>
  <c r="C16" i="75"/>
  <c r="F15" i="75"/>
  <c r="G17" i="75" s="1"/>
  <c r="D15" i="75"/>
  <c r="E19" i="75" s="1"/>
  <c r="C15" i="75" l="1"/>
  <c r="E18" i="75"/>
  <c r="E17" i="75"/>
  <c r="E16" i="75"/>
  <c r="G18" i="75"/>
  <c r="G16" i="75"/>
  <c r="G19" i="75"/>
  <c r="F15" i="73"/>
  <c r="G15" i="73" s="1"/>
  <c r="D15" i="73"/>
  <c r="E17" i="73" s="1"/>
  <c r="C19" i="73"/>
  <c r="C18" i="73"/>
  <c r="C17" i="73"/>
  <c r="G17" i="73" l="1"/>
  <c r="E19" i="73"/>
  <c r="G18" i="73"/>
  <c r="E18" i="73"/>
  <c r="G16" i="73"/>
  <c r="G19" i="73"/>
  <c r="E15" i="73"/>
  <c r="E16" i="73"/>
  <c r="E15" i="75"/>
  <c r="C15" i="73"/>
  <c r="C16" i="73"/>
  <c r="D15" i="71"/>
  <c r="C15" i="71"/>
  <c r="F15" i="71"/>
  <c r="C19" i="45" l="1"/>
  <c r="C18" i="45"/>
  <c r="C17" i="45"/>
  <c r="C16" i="45"/>
  <c r="F15" i="45"/>
  <c r="G19" i="45" s="1"/>
  <c r="D15" i="45"/>
  <c r="E18" i="45" s="1"/>
  <c r="C15" i="45" l="1"/>
  <c r="G17" i="45"/>
  <c r="G18" i="45"/>
  <c r="E16" i="45"/>
  <c r="G16" i="45"/>
  <c r="E19" i="45"/>
  <c r="E17" i="45"/>
  <c r="C19" i="43"/>
  <c r="C18" i="43"/>
  <c r="C17" i="43"/>
  <c r="C16" i="43"/>
  <c r="F15" i="43"/>
  <c r="G19" i="43" s="1"/>
  <c r="D15" i="43"/>
  <c r="E18" i="43" s="1"/>
  <c r="G15" i="45" l="1"/>
  <c r="G17" i="43"/>
  <c r="E15" i="45"/>
  <c r="G18" i="43"/>
  <c r="C15" i="43"/>
  <c r="E17" i="43"/>
  <c r="E16" i="43"/>
  <c r="G16" i="43"/>
  <c r="E19" i="43"/>
  <c r="C19" i="42"/>
  <c r="C18" i="42"/>
  <c r="C17" i="42"/>
  <c r="C16" i="42"/>
  <c r="F15" i="42"/>
  <c r="G16" i="42" s="1"/>
  <c r="D15" i="42"/>
  <c r="E18" i="42" s="1"/>
  <c r="G15" i="43" l="1"/>
  <c r="G17" i="42"/>
  <c r="E15" i="43"/>
  <c r="G19" i="42"/>
  <c r="C15" i="42"/>
  <c r="G18" i="42"/>
  <c r="E17" i="42"/>
  <c r="E16" i="42"/>
  <c r="E19" i="42"/>
  <c r="C19" i="41"/>
  <c r="C18" i="41"/>
  <c r="C17" i="41"/>
  <c r="C16" i="41"/>
  <c r="F15" i="41"/>
  <c r="G18" i="41" s="1"/>
  <c r="D15" i="41"/>
  <c r="E17" i="41" s="1"/>
  <c r="G15" i="42" l="1"/>
  <c r="E15" i="42"/>
  <c r="E19" i="41"/>
  <c r="E18" i="41"/>
  <c r="E16" i="41"/>
  <c r="G17" i="41"/>
  <c r="C15" i="41"/>
  <c r="G16" i="41"/>
  <c r="G19" i="41"/>
  <c r="C19" i="40"/>
  <c r="C18" i="40"/>
  <c r="C17" i="40"/>
  <c r="C16" i="40"/>
  <c r="F15" i="40"/>
  <c r="G19" i="40" s="1"/>
  <c r="D15" i="40"/>
  <c r="E18" i="40" s="1"/>
  <c r="G17" i="40" l="1"/>
  <c r="G15" i="41"/>
  <c r="E15" i="41"/>
  <c r="G18" i="40"/>
  <c r="C15" i="40"/>
  <c r="E17" i="40"/>
  <c r="E16" i="40"/>
  <c r="G16" i="40"/>
  <c r="E19" i="40"/>
  <c r="C19" i="39"/>
  <c r="C18" i="39"/>
  <c r="C17" i="39"/>
  <c r="C16" i="39"/>
  <c r="F15" i="39"/>
  <c r="G19" i="39" s="1"/>
  <c r="D15" i="39"/>
  <c r="E18" i="39" s="1"/>
  <c r="G15" i="40" l="1"/>
  <c r="G17" i="39"/>
  <c r="E15" i="40"/>
  <c r="G18" i="39"/>
  <c r="C15" i="39"/>
  <c r="E17" i="39"/>
  <c r="E16" i="39"/>
  <c r="G16" i="39"/>
  <c r="G15" i="39" s="1"/>
  <c r="E19" i="39"/>
  <c r="C19" i="38"/>
  <c r="C18" i="38"/>
  <c r="C17" i="38"/>
  <c r="C16" i="38"/>
  <c r="F15" i="38"/>
  <c r="G19" i="38" s="1"/>
  <c r="D15" i="38"/>
  <c r="E18" i="38" s="1"/>
  <c r="C15" i="38" l="1"/>
  <c r="E15" i="39"/>
  <c r="G18" i="38"/>
  <c r="E16" i="38"/>
  <c r="G17" i="38"/>
  <c r="G16" i="38"/>
  <c r="E19" i="38"/>
  <c r="E17" i="38"/>
  <c r="C19" i="37"/>
  <c r="C18" i="37"/>
  <c r="C17" i="37"/>
  <c r="C16" i="37"/>
  <c r="F15" i="37"/>
  <c r="G19" i="37" s="1"/>
  <c r="D15" i="37"/>
  <c r="E18" i="37" s="1"/>
  <c r="G17" i="37" l="1"/>
  <c r="G15" i="38"/>
  <c r="E15" i="38"/>
  <c r="G18" i="37"/>
  <c r="C15" i="37"/>
  <c r="E17" i="37"/>
  <c r="E16" i="37"/>
  <c r="G16" i="37"/>
  <c r="G15" i="37" s="1"/>
  <c r="E19" i="37"/>
  <c r="C19" i="36"/>
  <c r="C18" i="36"/>
  <c r="C17" i="36"/>
  <c r="C16" i="36"/>
  <c r="F15" i="36"/>
  <c r="G18" i="36" s="1"/>
  <c r="D15" i="36"/>
  <c r="E17" i="36" s="1"/>
  <c r="E15" i="37" l="1"/>
  <c r="E16" i="36"/>
  <c r="E19" i="36"/>
  <c r="G17" i="36"/>
  <c r="C15" i="36"/>
  <c r="E18" i="36"/>
  <c r="G16" i="36"/>
  <c r="G19" i="36"/>
  <c r="C19" i="35"/>
  <c r="C18" i="35"/>
  <c r="C17" i="35"/>
  <c r="C16" i="35"/>
  <c r="F15" i="35"/>
  <c r="G19" i="35" s="1"/>
  <c r="D15" i="35"/>
  <c r="E18" i="35" s="1"/>
  <c r="E15" i="36" l="1"/>
  <c r="G17" i="35"/>
  <c r="G15" i="36"/>
  <c r="G18" i="35"/>
  <c r="C15" i="35"/>
  <c r="E17" i="35"/>
  <c r="G16" i="35"/>
  <c r="E19" i="35"/>
  <c r="E16" i="35"/>
  <c r="C19" i="34"/>
  <c r="C18" i="34"/>
  <c r="C17" i="34"/>
  <c r="C16" i="34"/>
  <c r="F15" i="34"/>
  <c r="G16" i="34" s="1"/>
  <c r="D15" i="34"/>
  <c r="E19" i="34" s="1"/>
  <c r="G15" i="35" l="1"/>
  <c r="E15" i="35"/>
  <c r="E18" i="34"/>
  <c r="G19" i="34"/>
  <c r="C15" i="34"/>
  <c r="G18" i="34"/>
  <c r="G17" i="34"/>
  <c r="E17" i="34"/>
  <c r="E16" i="34"/>
  <c r="C19" i="33"/>
  <c r="C18" i="33"/>
  <c r="C17" i="33"/>
  <c r="C16" i="33"/>
  <c r="F15" i="33"/>
  <c r="G16" i="33" s="1"/>
  <c r="D15" i="33"/>
  <c r="E19" i="33" s="1"/>
  <c r="G15" i="34" l="1"/>
  <c r="E15" i="34"/>
  <c r="E18" i="33"/>
  <c r="G19" i="33"/>
  <c r="C15" i="33"/>
  <c r="G18" i="33"/>
  <c r="G17" i="33"/>
  <c r="E17" i="33"/>
  <c r="E16" i="33"/>
  <c r="C19" i="32"/>
  <c r="C18" i="32"/>
  <c r="C17" i="32"/>
  <c r="C16" i="32"/>
  <c r="F15" i="32"/>
  <c r="G19" i="32" s="1"/>
  <c r="D15" i="32"/>
  <c r="E18" i="32" s="1"/>
  <c r="G15" i="33" l="1"/>
  <c r="G17" i="32"/>
  <c r="E15" i="33"/>
  <c r="G18" i="32"/>
  <c r="C15" i="32"/>
  <c r="E17" i="32"/>
  <c r="E16" i="32"/>
  <c r="G16" i="32"/>
  <c r="G15" i="32" s="1"/>
  <c r="E19" i="32"/>
  <c r="C19" i="31"/>
  <c r="C18" i="31"/>
  <c r="C17" i="31"/>
  <c r="C16" i="31"/>
  <c r="F15" i="31"/>
  <c r="G19" i="31" s="1"/>
  <c r="D15" i="31"/>
  <c r="E18" i="31" s="1"/>
  <c r="E15" i="32" l="1"/>
  <c r="G17" i="31"/>
  <c r="G18" i="31"/>
  <c r="C15" i="31"/>
  <c r="E17" i="31"/>
  <c r="E16" i="31"/>
  <c r="G16" i="31"/>
  <c r="G15" i="31" s="1"/>
  <c r="E19" i="31"/>
  <c r="C19" i="30"/>
  <c r="C18" i="30"/>
  <c r="C17" i="30"/>
  <c r="C16" i="30"/>
  <c r="F15" i="30"/>
  <c r="G17" i="30" s="1"/>
  <c r="D15" i="30"/>
  <c r="E16" i="30" s="1"/>
  <c r="E15" i="31" l="1"/>
  <c r="C15" i="30"/>
  <c r="E18" i="30"/>
  <c r="E19" i="30"/>
  <c r="G16" i="30"/>
  <c r="G19" i="30"/>
  <c r="E17" i="30"/>
  <c r="G18" i="30"/>
  <c r="C19" i="29"/>
  <c r="C18" i="29"/>
  <c r="C17" i="29"/>
  <c r="C16" i="29"/>
  <c r="F15" i="29"/>
  <c r="G16" i="29" s="1"/>
  <c r="D15" i="29"/>
  <c r="E19" i="29" s="1"/>
  <c r="E18" i="29" l="1"/>
  <c r="C15" i="29"/>
  <c r="G17" i="29"/>
  <c r="G18" i="29"/>
  <c r="E15" i="30"/>
  <c r="G15" i="30"/>
  <c r="G19" i="29"/>
  <c r="E17" i="29"/>
  <c r="E16" i="29"/>
  <c r="C19" i="28"/>
  <c r="C18" i="28"/>
  <c r="C17" i="28"/>
  <c r="C16" i="28"/>
  <c r="F15" i="28"/>
  <c r="G19" i="28" s="1"/>
  <c r="D15" i="28"/>
  <c r="E18" i="28" s="1"/>
  <c r="G15" i="29" l="1"/>
  <c r="E15" i="29"/>
  <c r="G17" i="28"/>
  <c r="C15" i="28"/>
  <c r="G18" i="28"/>
  <c r="E17" i="28"/>
  <c r="E16" i="28"/>
  <c r="G16" i="28"/>
  <c r="E19" i="28"/>
  <c r="C19" i="27"/>
  <c r="C18" i="27"/>
  <c r="C17" i="27"/>
  <c r="C16" i="27"/>
  <c r="F15" i="27"/>
  <c r="G17" i="27" s="1"/>
  <c r="D15" i="27"/>
  <c r="E16" i="27" s="1"/>
  <c r="C15" i="27" l="1"/>
  <c r="G15" i="28"/>
  <c r="E15" i="28"/>
  <c r="E18" i="27"/>
  <c r="E19" i="27"/>
  <c r="G18" i="27"/>
  <c r="G16" i="27"/>
  <c r="G19" i="27"/>
  <c r="E17" i="27"/>
  <c r="C19" i="26"/>
  <c r="C18" i="26"/>
  <c r="C17" i="26"/>
  <c r="C16" i="26"/>
  <c r="F15" i="26"/>
  <c r="G17" i="26" s="1"/>
  <c r="D15" i="26"/>
  <c r="E16" i="26" s="1"/>
  <c r="E15" i="27" l="1"/>
  <c r="G15" i="27"/>
  <c r="C15" i="26"/>
  <c r="E18" i="26"/>
  <c r="E19" i="26"/>
  <c r="G16" i="26"/>
  <c r="G19" i="26"/>
  <c r="E17" i="26"/>
  <c r="G18" i="26"/>
  <c r="C19" i="25"/>
  <c r="C18" i="25"/>
  <c r="C17" i="25"/>
  <c r="C16" i="25"/>
  <c r="F15" i="25"/>
  <c r="G16" i="25" s="1"/>
  <c r="D15" i="25"/>
  <c r="E19" i="25" s="1"/>
  <c r="E15" i="26" l="1"/>
  <c r="G19" i="25"/>
  <c r="G15" i="26"/>
  <c r="C15" i="25"/>
  <c r="E18" i="25"/>
  <c r="G18" i="25"/>
  <c r="E17" i="25"/>
  <c r="E16" i="25"/>
  <c r="G17" i="25"/>
  <c r="C19" i="24"/>
  <c r="C18" i="24"/>
  <c r="C17" i="24"/>
  <c r="C16" i="24"/>
  <c r="F15" i="24"/>
  <c r="G18" i="24" s="1"/>
  <c r="D15" i="24"/>
  <c r="E17" i="24" s="1"/>
  <c r="E15" i="25" l="1"/>
  <c r="E16" i="24"/>
  <c r="E18" i="24"/>
  <c r="G15" i="25"/>
  <c r="G17" i="24"/>
  <c r="C15" i="24"/>
  <c r="E19" i="24"/>
  <c r="E15" i="24" s="1"/>
  <c r="G16" i="24"/>
  <c r="G19" i="24"/>
  <c r="C19" i="23"/>
  <c r="C18" i="23"/>
  <c r="C17" i="23"/>
  <c r="C16" i="23"/>
  <c r="F15" i="23"/>
  <c r="G17" i="23" s="1"/>
  <c r="D15" i="23"/>
  <c r="E17" i="23" s="1"/>
  <c r="E16" i="23" l="1"/>
  <c r="G15" i="24"/>
  <c r="E18" i="23"/>
  <c r="E19" i="23"/>
  <c r="C15" i="23"/>
  <c r="G16" i="23"/>
  <c r="G19" i="23"/>
  <c r="G18" i="23"/>
  <c r="F15" i="22"/>
  <c r="G18" i="22" s="1"/>
  <c r="D15" i="22"/>
  <c r="E18" i="22" s="1"/>
  <c r="G19" i="22"/>
  <c r="C19" i="22"/>
  <c r="C18" i="22"/>
  <c r="C17" i="22"/>
  <c r="C16" i="22"/>
  <c r="G16" i="22" l="1"/>
  <c r="E15" i="23"/>
  <c r="G17" i="22"/>
  <c r="G15" i="22" s="1"/>
  <c r="G15" i="23"/>
  <c r="C15" i="22"/>
  <c r="E19" i="22"/>
  <c r="E17" i="22"/>
  <c r="E16" i="22"/>
  <c r="C19" i="21"/>
  <c r="C18" i="21"/>
  <c r="C17" i="21"/>
  <c r="C16" i="21"/>
  <c r="F15" i="21"/>
  <c r="G16" i="21" s="1"/>
  <c r="D15" i="21"/>
  <c r="E18" i="21" s="1"/>
  <c r="E15" i="22" l="1"/>
  <c r="C15" i="21"/>
  <c r="G18" i="21"/>
  <c r="G17" i="21"/>
  <c r="G19" i="21"/>
  <c r="E17" i="21"/>
  <c r="E16" i="21"/>
  <c r="E19" i="21"/>
  <c r="C19" i="20"/>
  <c r="C18" i="20"/>
  <c r="C17" i="20"/>
  <c r="C16" i="20"/>
  <c r="C15" i="20" s="1"/>
  <c r="F15" i="20"/>
  <c r="G19" i="20" s="1"/>
  <c r="D15" i="20"/>
  <c r="E18" i="20" s="1"/>
  <c r="G15" i="21" l="1"/>
  <c r="E15" i="21"/>
  <c r="E17" i="20"/>
  <c r="G18" i="20"/>
  <c r="E16" i="20"/>
  <c r="G17" i="20"/>
  <c r="G16" i="20"/>
  <c r="E19" i="20"/>
  <c r="C19" i="18"/>
  <c r="C18" i="18"/>
  <c r="C17" i="18"/>
  <c r="C16" i="18"/>
  <c r="F15" i="18"/>
  <c r="G19" i="18" s="1"/>
  <c r="D15" i="18"/>
  <c r="E18" i="18" s="1"/>
  <c r="G17" i="18" l="1"/>
  <c r="G15" i="20"/>
  <c r="E15" i="20"/>
  <c r="C15" i="18"/>
  <c r="G18" i="18"/>
  <c r="E16" i="18"/>
  <c r="G16" i="18"/>
  <c r="E19" i="18"/>
  <c r="E17" i="18"/>
  <c r="C19" i="17"/>
  <c r="C18" i="17"/>
  <c r="C17" i="17"/>
  <c r="C16" i="17"/>
  <c r="F15" i="17"/>
  <c r="G17" i="17" s="1"/>
  <c r="D15" i="17"/>
  <c r="E16" i="17" s="1"/>
  <c r="G15" i="18" l="1"/>
  <c r="E15" i="18"/>
  <c r="C15" i="17"/>
  <c r="E18" i="17"/>
  <c r="E19" i="17"/>
  <c r="G16" i="17"/>
  <c r="G19" i="17"/>
  <c r="E17" i="17"/>
  <c r="G18" i="17"/>
  <c r="C16" i="16"/>
  <c r="C19" i="16"/>
  <c r="C18" i="16"/>
  <c r="C17" i="16"/>
  <c r="F15" i="16"/>
  <c r="G16" i="16" s="1"/>
  <c r="D15" i="16"/>
  <c r="E19" i="16" s="1"/>
  <c r="E15" i="17" l="1"/>
  <c r="G15" i="17"/>
  <c r="C15" i="16"/>
  <c r="G19" i="16"/>
  <c r="E18" i="16"/>
  <c r="E17" i="16"/>
  <c r="G18" i="16"/>
  <c r="E16" i="16"/>
  <c r="G17" i="16"/>
  <c r="C19" i="15"/>
  <c r="C18" i="15"/>
  <c r="C17" i="15"/>
  <c r="C16" i="15"/>
  <c r="F15" i="15"/>
  <c r="G16" i="15" s="1"/>
  <c r="D15" i="15"/>
  <c r="E16" i="15" s="1"/>
  <c r="G15" i="16" l="1"/>
  <c r="E15" i="16"/>
  <c r="C15" i="15"/>
  <c r="E18" i="15"/>
  <c r="E19" i="15"/>
  <c r="G19" i="15"/>
  <c r="E17" i="15"/>
  <c r="G18" i="15"/>
  <c r="G17" i="15"/>
  <c r="C19" i="14"/>
  <c r="C18" i="14"/>
  <c r="C17" i="14"/>
  <c r="C16" i="14"/>
  <c r="F15" i="14"/>
  <c r="G17" i="14" s="1"/>
  <c r="D15" i="14"/>
  <c r="E16" i="14" s="1"/>
  <c r="E15" i="15" l="1"/>
  <c r="G15" i="15"/>
  <c r="C15" i="14"/>
  <c r="E18" i="14"/>
  <c r="E19" i="14"/>
  <c r="E17" i="14"/>
  <c r="G18" i="14"/>
  <c r="G16" i="14"/>
  <c r="G19" i="14"/>
  <c r="C19" i="13"/>
  <c r="C18" i="13"/>
  <c r="C17" i="13"/>
  <c r="C16" i="13"/>
  <c r="F15" i="13"/>
  <c r="G19" i="13" s="1"/>
  <c r="D15" i="13"/>
  <c r="E18" i="13" s="1"/>
  <c r="C15" i="13" l="1"/>
  <c r="G18" i="13"/>
  <c r="G17" i="13"/>
  <c r="E15" i="14"/>
  <c r="G15" i="14"/>
  <c r="E17" i="13"/>
  <c r="E16" i="13"/>
  <c r="G16" i="13"/>
  <c r="G15" i="13" s="1"/>
  <c r="E19" i="13"/>
  <c r="E15" i="13" l="1"/>
  <c r="C19" i="12"/>
  <c r="C18" i="12"/>
  <c r="C17" i="12"/>
  <c r="C16" i="12"/>
  <c r="F15" i="12"/>
  <c r="G16" i="12" s="1"/>
  <c r="D15" i="12"/>
  <c r="E19" i="12" s="1"/>
  <c r="C15" i="12" l="1"/>
  <c r="E18" i="12"/>
  <c r="G19" i="12"/>
  <c r="E17" i="12"/>
  <c r="G18" i="12"/>
  <c r="E16" i="12"/>
  <c r="G17" i="12"/>
  <c r="G15" i="12" s="1"/>
  <c r="E15" i="12" l="1"/>
  <c r="F15" i="9" l="1"/>
  <c r="G19" i="9" s="1"/>
  <c r="D15" i="9"/>
  <c r="E19" i="9" s="1"/>
  <c r="C15" i="9"/>
  <c r="G16" i="9" l="1"/>
  <c r="G18" i="9"/>
  <c r="E16" i="9"/>
  <c r="E18" i="9"/>
  <c r="E17" i="9"/>
  <c r="G17" i="9"/>
  <c r="G15" i="9" s="1"/>
  <c r="F15" i="8"/>
  <c r="G17" i="8" s="1"/>
  <c r="D15" i="8"/>
  <c r="E19" i="8" s="1"/>
  <c r="C15" i="8"/>
  <c r="G18" i="8" l="1"/>
  <c r="G19" i="8"/>
  <c r="G16" i="8"/>
  <c r="G15" i="8" s="1"/>
  <c r="E15" i="9"/>
  <c r="E16" i="8"/>
  <c r="E18" i="8"/>
  <c r="E17" i="8"/>
  <c r="F15" i="7"/>
  <c r="G16" i="7" s="1"/>
  <c r="D15" i="7"/>
  <c r="E19" i="7" s="1"/>
  <c r="C15" i="7"/>
  <c r="G18" i="7" l="1"/>
  <c r="G17" i="7"/>
  <c r="G19" i="7"/>
  <c r="E15" i="8"/>
  <c r="E16" i="7"/>
  <c r="E18" i="7"/>
  <c r="E17" i="7"/>
  <c r="F15" i="6"/>
  <c r="G19" i="6" s="1"/>
  <c r="D15" i="6"/>
  <c r="E18" i="6" s="1"/>
  <c r="C15" i="6"/>
  <c r="G15" i="7" l="1"/>
  <c r="G16" i="6"/>
  <c r="G18" i="6"/>
  <c r="E15" i="7"/>
  <c r="E17" i="6"/>
  <c r="E19" i="6"/>
  <c r="E16" i="6"/>
  <c r="G17" i="6"/>
  <c r="G15" i="6" s="1"/>
  <c r="C15" i="5"/>
  <c r="C15" i="4"/>
  <c r="E15" i="6" l="1"/>
  <c r="F15" i="3"/>
  <c r="G19" i="3" s="1"/>
  <c r="D15" i="3"/>
  <c r="E18" i="3" s="1"/>
  <c r="C15" i="3"/>
  <c r="G18" i="3" l="1"/>
  <c r="G16" i="3"/>
  <c r="E17" i="3"/>
  <c r="E19" i="3"/>
  <c r="G17" i="3"/>
  <c r="E16" i="3"/>
  <c r="C15" i="1"/>
  <c r="E15" i="3" l="1"/>
  <c r="G15" i="3"/>
</calcChain>
</file>

<file path=xl/sharedStrings.xml><?xml version="1.0" encoding="utf-8"?>
<sst xmlns="http://schemas.openxmlformats.org/spreadsheetml/2006/main" count="1458" uniqueCount="100">
  <si>
    <t xml:space="preserve">Cuadro 4_002 </t>
  </si>
  <si>
    <t>Superintendencia de Salud y Riesgos Laborales</t>
  </si>
  <si>
    <t>Usuarios ARS/ARL registrados Activos en la Oficina Virtual</t>
  </si>
  <si>
    <t>Usuarios Tipos</t>
  </si>
  <si>
    <t>Total Usuarios</t>
  </si>
  <si>
    <t>Mujeres</t>
  </si>
  <si>
    <t>Hombres</t>
  </si>
  <si>
    <t>Usuarios</t>
  </si>
  <si>
    <t>%</t>
  </si>
  <si>
    <t>Total</t>
  </si>
  <si>
    <t>ARS Autogestionadas</t>
  </si>
  <si>
    <t>ARS Privadas</t>
  </si>
  <si>
    <t>ARS Públicas</t>
  </si>
  <si>
    <t>ARL</t>
  </si>
  <si>
    <t>Fuente: Base de Datos de Usuarios Oficinal Virtual de la SISALRIL.</t>
  </si>
  <si>
    <t xml:space="preserve">                            Fuente: Base de Datos de Usuarios Oficinal Virtual de la SISALRIL</t>
  </si>
  <si>
    <t>ARS</t>
  </si>
  <si>
    <t>Fuente: Base de Datos de Usuarios Oficinal Virtual de la SISALRIL</t>
  </si>
  <si>
    <t>Usuarios ARS/ARL registrados Activos en la Oficina Virtual según sexo</t>
  </si>
  <si>
    <t>Usuarios ARS/ARL registrados Activos en la Oficina Virtual según Sexo</t>
  </si>
  <si>
    <t>Al mes de Diciembre de 2016</t>
  </si>
  <si>
    <t>Al mes de Noviembre de 2016</t>
  </si>
  <si>
    <t>Al mes de Octubre de 2016</t>
  </si>
  <si>
    <t>Al mes de Septiembre de 2016</t>
  </si>
  <si>
    <t>Al mes de Agosto de 2016</t>
  </si>
  <si>
    <t>Al mes de Julio de 2016</t>
  </si>
  <si>
    <t>Al mes de Junio de 2016</t>
  </si>
  <si>
    <t>Al mes de Mayo de 2016</t>
  </si>
  <si>
    <t>Al mes de Abril de 2016</t>
  </si>
  <si>
    <t>Al mes de Marzo de 2016</t>
  </si>
  <si>
    <t>Al mes de Diciembre de 2015</t>
  </si>
  <si>
    <t>Al mes de Enero de 2017</t>
  </si>
  <si>
    <t>Al mes de Febrero de 2017</t>
  </si>
  <si>
    <t>Al mes de Marzo de 2017</t>
  </si>
  <si>
    <t>Al mes de Abril de 2017</t>
  </si>
  <si>
    <t>Al mes de Mayo de 2017</t>
  </si>
  <si>
    <t>Al mes de Junio de 2017</t>
  </si>
  <si>
    <t>Al mes de Julio de 2017</t>
  </si>
  <si>
    <t>Al mes de Agosto de 2017</t>
  </si>
  <si>
    <t>Al mes de Septiembre de 2017</t>
  </si>
  <si>
    <t>Al mes de Octubre de 2017</t>
  </si>
  <si>
    <t>Al mes de Noviembre de 2017</t>
  </si>
  <si>
    <t>Al mes de Diciembre de 2017</t>
  </si>
  <si>
    <t>Al mes de Enero de 2018</t>
  </si>
  <si>
    <t>Al mes de Febrero de 2018</t>
  </si>
  <si>
    <t>Al mes de Marzo de 2018</t>
  </si>
  <si>
    <t>Al mes de Abril de 2018</t>
  </si>
  <si>
    <t>Al mes de Mayo de 2018</t>
  </si>
  <si>
    <t>Al mes de Junio de 2018</t>
  </si>
  <si>
    <t>Al mes de Julio de 2018</t>
  </si>
  <si>
    <t>Al mes de Agosto de 2018</t>
  </si>
  <si>
    <t>Al mes de Septiembre de 2018</t>
  </si>
  <si>
    <t>Al mes de Octubre de 2018</t>
  </si>
  <si>
    <t>Al mes de Noviembre de 2018</t>
  </si>
  <si>
    <t>Al mes de Diciembre de 2018</t>
  </si>
  <si>
    <t>Al mes de Enero de 2019</t>
  </si>
  <si>
    <t>Al mes de Febrero de 2019</t>
  </si>
  <si>
    <t>Al mes de Marzo de 2019</t>
  </si>
  <si>
    <t>Al mes de Abril de 2019</t>
  </si>
  <si>
    <t>Al mes de Mayo de 2019</t>
  </si>
  <si>
    <t>Al mes de Junio de 2019</t>
  </si>
  <si>
    <t>Al mes de Julio de 2019</t>
  </si>
  <si>
    <t>Al mes de Agosto de 2019</t>
  </si>
  <si>
    <t>Al mes de Septiembre de 2019</t>
  </si>
  <si>
    <t>Al mes de Octubre de 2019</t>
  </si>
  <si>
    <t>Al mes de Noviembre de 2019</t>
  </si>
  <si>
    <t>Al mes de Diciembre de 2019</t>
  </si>
  <si>
    <t>Al mes de Enero de 2020</t>
  </si>
  <si>
    <t>Al mes de Febrero de 2020</t>
  </si>
  <si>
    <t>Al mes de Marzo de 2020</t>
  </si>
  <si>
    <t>Al mes de Abril de 2020</t>
  </si>
  <si>
    <t>Al mes de Mayo de 2020</t>
  </si>
  <si>
    <t>Al mes de Junio de 2020</t>
  </si>
  <si>
    <t>Al mes de Julio de 2020</t>
  </si>
  <si>
    <t>Al mes de Agosto de 2020</t>
  </si>
  <si>
    <t>Al mes de Septiembre de 2020</t>
  </si>
  <si>
    <t>Al mes de Octubre de 2020</t>
  </si>
  <si>
    <t>Al mes de Noviembre de 2020</t>
  </si>
  <si>
    <t>Al mes de Diciembre de 2020</t>
  </si>
  <si>
    <t>Al mes de Enero de 2021</t>
  </si>
  <si>
    <t>Al mes de Febrero de 2021</t>
  </si>
  <si>
    <t>IDOPPRIL</t>
  </si>
  <si>
    <t>Al mes de Marzo de 2021</t>
  </si>
  <si>
    <t>Usuarios ARS/IDOPPRIL registrados Activos en la Oficina Virtual</t>
  </si>
  <si>
    <t>Al mes de Abril de 2021</t>
  </si>
  <si>
    <t>Al mes de Mayo de 2021</t>
  </si>
  <si>
    <t>Al mes de Junio de 2021</t>
  </si>
  <si>
    <t>Al mes de Julio de 2021</t>
  </si>
  <si>
    <t>Al mes de Agosto de 2021</t>
  </si>
  <si>
    <t>Al mes de Septiembre de 2021</t>
  </si>
  <si>
    <t>Al mes de Diciembre de 2021</t>
  </si>
  <si>
    <t>Al mes de Marzo de 2022</t>
  </si>
  <si>
    <t>Al mes de Junio de 2022</t>
  </si>
  <si>
    <t>Al mes de Agosto de 2022</t>
  </si>
  <si>
    <t>Al mes de Diciembre de 2022</t>
  </si>
  <si>
    <t>Al mes de Marzo de 2023</t>
  </si>
  <si>
    <t>Al mes de Junio de 2023</t>
  </si>
  <si>
    <t>Al mes de Septiembre de 2023</t>
  </si>
  <si>
    <t>Al mes de Diciembre de 2023</t>
  </si>
  <si>
    <t>Al mes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</si>
</sst>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#,##0.000000000000"/>
    <numFmt numFmtId="166" formatCode="#,##0.00000000000000"/>
  </numFmts>
  <fonts count="3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Franklin Gothic Book"/>
      <family val="2"/>
    </font>
    <font>
      <u/>
      <sz val="11"/>
      <color theme="10"/>
      <name val="Franklin Gothic Book"/>
      <family val="2"/>
    </font>
    <font>
      <b/>
      <sz val="12"/>
      <color theme="1"/>
      <name val="Franklin Gothic Book"/>
      <family val="2"/>
    </font>
    <font>
      <b/>
      <sz val="12"/>
      <color theme="0"/>
      <name val="Franklin Gothic Book"/>
      <family val="2"/>
    </font>
    <font>
      <b/>
      <sz val="11"/>
      <color theme="1"/>
      <name val="Franklin Gothic Book"/>
      <family val="2"/>
    </font>
    <font>
      <b/>
      <sz val="10"/>
      <color theme="1"/>
      <name val="Franklin Gothic Book"/>
      <family val="2"/>
    </font>
    <font>
      <sz val="11"/>
      <name val="Franklin Gothic Book"/>
      <family val="2"/>
    </font>
    <font>
      <sz val="10"/>
      <color theme="1"/>
      <name val="Franklin Gothic Book"/>
      <family val="2"/>
    </font>
    <font>
      <sz val="9"/>
      <color theme="1"/>
      <name val="Franklin Gothic Book"/>
      <family val="2"/>
    </font>
    <font>
      <sz val="11"/>
      <color theme="1"/>
      <name val="Franklin Gothic Book"/>
      <family val="2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3EAB"/>
        <bgColor indexed="64"/>
      </patternFill>
    </fill>
    <fill>
      <patternFill patternType="solid">
        <fgColor rgb="FF00A4EB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auto="1"/>
      </right>
      <top/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1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1"/>
      </right>
      <top/>
      <bottom/>
      <diagonal/>
    </border>
    <border>
      <left style="thin">
        <color theme="0" tint="-0.14996795556505021"/>
      </left>
      <right style="thin">
        <color theme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4.9989318521683403E-2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4.9989318521683403E-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/>
      </top>
      <bottom/>
      <diagonal/>
    </border>
  </borders>
  <cellStyleXfs count="6">
    <xf numFmtId="0" fontId="0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</cellStyleXfs>
  <cellXfs count="201">
    <xf numFmtId="0" fontId="0" fillId="0" borderId="0" xfId="0"/>
    <xf numFmtId="0" fontId="13" fillId="0" borderId="0" xfId="0" applyFont="1"/>
    <xf numFmtId="0" fontId="13" fillId="0" borderId="1" xfId="0" applyFont="1" applyBorder="1"/>
    <xf numFmtId="0" fontId="13" fillId="0" borderId="2" xfId="0" applyFont="1" applyBorder="1"/>
    <xf numFmtId="0" fontId="13" fillId="0" borderId="3" xfId="0" applyFont="1" applyBorder="1"/>
    <xf numFmtId="0" fontId="14" fillId="0" borderId="0" xfId="3" applyAlignment="1" applyProtection="1"/>
    <xf numFmtId="0" fontId="13" fillId="0" borderId="4" xfId="0" applyFont="1" applyBorder="1"/>
    <xf numFmtId="0" fontId="13" fillId="0" borderId="0" xfId="0" applyFont="1" applyBorder="1"/>
    <xf numFmtId="0" fontId="13" fillId="0" borderId="5" xfId="0" applyFont="1" applyBorder="1"/>
    <xf numFmtId="0" fontId="13" fillId="0" borderId="6" xfId="0" applyFont="1" applyBorder="1"/>
    <xf numFmtId="0" fontId="13" fillId="0" borderId="7" xfId="0" applyFont="1" applyBorder="1"/>
    <xf numFmtId="0" fontId="13" fillId="0" borderId="8" xfId="0" applyFont="1" applyBorder="1"/>
    <xf numFmtId="0" fontId="15" fillId="2" borderId="4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right" vertical="center"/>
    </xf>
    <xf numFmtId="0" fontId="16" fillId="3" borderId="15" xfId="0" applyFont="1" applyFill="1" applyBorder="1" applyAlignment="1">
      <alignment horizontal="right" vertical="center"/>
    </xf>
    <xf numFmtId="0" fontId="17" fillId="4" borderId="16" xfId="0" applyFont="1" applyFill="1" applyBorder="1" applyAlignment="1">
      <alignment horizontal="left" vertical="center"/>
    </xf>
    <xf numFmtId="3" fontId="18" fillId="4" borderId="17" xfId="1" applyNumberFormat="1" applyFont="1" applyFill="1" applyBorder="1" applyAlignment="1">
      <alignment vertical="center"/>
    </xf>
    <xf numFmtId="164" fontId="18" fillId="4" borderId="17" xfId="2" applyNumberFormat="1" applyFont="1" applyFill="1" applyBorder="1" applyAlignment="1">
      <alignment vertical="center"/>
    </xf>
    <xf numFmtId="164" fontId="18" fillId="4" borderId="18" xfId="2" applyNumberFormat="1" applyFont="1" applyFill="1" applyBorder="1" applyAlignment="1">
      <alignment vertical="center"/>
    </xf>
    <xf numFmtId="0" fontId="19" fillId="0" borderId="16" xfId="0" applyFont="1" applyFill="1" applyBorder="1"/>
    <xf numFmtId="164" fontId="21" fillId="0" borderId="18" xfId="2" applyNumberFormat="1" applyFont="1" applyFill="1" applyBorder="1"/>
    <xf numFmtId="0" fontId="19" fillId="0" borderId="19" xfId="0" applyFont="1" applyFill="1" applyBorder="1"/>
    <xf numFmtId="164" fontId="21" fillId="0" borderId="21" xfId="2" applyNumberFormat="1" applyFont="1" applyFill="1" applyBorder="1"/>
    <xf numFmtId="0" fontId="22" fillId="0" borderId="0" xfId="0" applyFont="1"/>
    <xf numFmtId="3" fontId="18" fillId="4" borderId="24" xfId="1" applyNumberFormat="1" applyFont="1" applyFill="1" applyBorder="1" applyAlignment="1">
      <alignment vertical="center"/>
    </xf>
    <xf numFmtId="3" fontId="20" fillId="5" borderId="24" xfId="1" applyNumberFormat="1" applyFont="1" applyFill="1" applyBorder="1" applyAlignment="1">
      <alignment horizontal="right" vertical="center"/>
    </xf>
    <xf numFmtId="3" fontId="20" fillId="5" borderId="25" xfId="1" applyNumberFormat="1" applyFont="1" applyFill="1" applyBorder="1" applyAlignment="1">
      <alignment horizontal="right" vertical="center"/>
    </xf>
    <xf numFmtId="3" fontId="11" fillId="5" borderId="17" xfId="1" applyNumberFormat="1" applyFont="1" applyFill="1" applyBorder="1" applyAlignment="1">
      <alignment horizontal="right" vertical="center"/>
    </xf>
    <xf numFmtId="3" fontId="11" fillId="0" borderId="17" xfId="1" applyNumberFormat="1" applyFont="1" applyFill="1" applyBorder="1" applyAlignment="1">
      <alignment horizontal="right" vertical="center"/>
    </xf>
    <xf numFmtId="164" fontId="11" fillId="0" borderId="17" xfId="2" applyNumberFormat="1" applyFont="1" applyFill="1" applyBorder="1" applyAlignment="1">
      <alignment horizontal="right" vertical="center"/>
    </xf>
    <xf numFmtId="3" fontId="11" fillId="5" borderId="20" xfId="1" applyNumberFormat="1" applyFont="1" applyFill="1" applyBorder="1" applyAlignment="1">
      <alignment horizontal="right" vertical="center"/>
    </xf>
    <xf numFmtId="3" fontId="11" fillId="0" borderId="20" xfId="1" applyNumberFormat="1" applyFont="1" applyFill="1" applyBorder="1" applyAlignment="1">
      <alignment horizontal="right" vertical="center"/>
    </xf>
    <xf numFmtId="164" fontId="11" fillId="0" borderId="20" xfId="2" applyNumberFormat="1" applyFont="1" applyFill="1" applyBorder="1" applyAlignment="1">
      <alignment horizontal="right" vertical="center"/>
    </xf>
    <xf numFmtId="0" fontId="20" fillId="0" borderId="0" xfId="0" applyFont="1" applyAlignment="1"/>
    <xf numFmtId="0" fontId="11" fillId="0" borderId="0" xfId="0" applyFont="1" applyAlignment="1"/>
    <xf numFmtId="3" fontId="10" fillId="5" borderId="17" xfId="1" applyNumberFormat="1" applyFont="1" applyFill="1" applyBorder="1" applyAlignment="1">
      <alignment horizontal="right" vertical="center"/>
    </xf>
    <xf numFmtId="3" fontId="10" fillId="0" borderId="17" xfId="1" applyNumberFormat="1" applyFont="1" applyFill="1" applyBorder="1" applyAlignment="1">
      <alignment horizontal="right" vertical="center"/>
    </xf>
    <xf numFmtId="164" fontId="10" fillId="5" borderId="0" xfId="2" applyNumberFormat="1" applyFont="1" applyFill="1" applyBorder="1" applyAlignment="1">
      <alignment horizontal="right" vertical="center"/>
    </xf>
    <xf numFmtId="164" fontId="10" fillId="5" borderId="26" xfId="2" applyNumberFormat="1" applyFont="1" applyFill="1" applyBorder="1" applyAlignment="1">
      <alignment horizontal="right" vertical="center"/>
    </xf>
    <xf numFmtId="3" fontId="10" fillId="5" borderId="20" xfId="1" applyNumberFormat="1" applyFont="1" applyFill="1" applyBorder="1" applyAlignment="1">
      <alignment horizontal="right" vertical="center"/>
    </xf>
    <xf numFmtId="3" fontId="10" fillId="0" borderId="20" xfId="1" applyNumberFormat="1" applyFont="1" applyFill="1" applyBorder="1" applyAlignment="1">
      <alignment horizontal="right" vertical="center"/>
    </xf>
    <xf numFmtId="164" fontId="10" fillId="5" borderId="27" xfId="2" applyNumberFormat="1" applyFont="1" applyFill="1" applyBorder="1" applyAlignment="1">
      <alignment horizontal="right" vertical="center"/>
    </xf>
    <xf numFmtId="164" fontId="10" fillId="5" borderId="28" xfId="2" applyNumberFormat="1" applyFont="1" applyFill="1" applyBorder="1" applyAlignment="1">
      <alignment horizontal="right" vertical="center"/>
    </xf>
    <xf numFmtId="0" fontId="16" fillId="3" borderId="30" xfId="0" applyFont="1" applyFill="1" applyBorder="1" applyAlignment="1">
      <alignment horizontal="right" vertical="center"/>
    </xf>
    <xf numFmtId="0" fontId="16" fillId="3" borderId="31" xfId="0" applyFont="1" applyFill="1" applyBorder="1" applyAlignment="1">
      <alignment horizontal="right" vertical="center"/>
    </xf>
    <xf numFmtId="164" fontId="18" fillId="4" borderId="32" xfId="2" applyNumberFormat="1" applyFont="1" applyFill="1" applyBorder="1" applyAlignment="1">
      <alignment vertical="center"/>
    </xf>
    <xf numFmtId="3" fontId="18" fillId="4" borderId="32" xfId="1" applyNumberFormat="1" applyFont="1" applyFill="1" applyBorder="1" applyAlignment="1">
      <alignment vertical="center"/>
    </xf>
    <xf numFmtId="164" fontId="18" fillId="4" borderId="29" xfId="2" applyNumberFormat="1" applyFont="1" applyFill="1" applyBorder="1" applyAlignment="1">
      <alignment vertical="center"/>
    </xf>
    <xf numFmtId="3" fontId="9" fillId="5" borderId="17" xfId="1" applyNumberFormat="1" applyFont="1" applyFill="1" applyBorder="1" applyAlignment="1">
      <alignment horizontal="right" vertical="center"/>
    </xf>
    <xf numFmtId="3" fontId="9" fillId="0" borderId="17" xfId="1" applyNumberFormat="1" applyFont="1" applyFill="1" applyBorder="1" applyAlignment="1">
      <alignment horizontal="right" vertical="center"/>
    </xf>
    <xf numFmtId="164" fontId="9" fillId="5" borderId="0" xfId="2" applyNumberFormat="1" applyFont="1" applyFill="1" applyBorder="1" applyAlignment="1">
      <alignment horizontal="right" vertical="center"/>
    </xf>
    <xf numFmtId="164" fontId="9" fillId="5" borderId="26" xfId="2" applyNumberFormat="1" applyFont="1" applyFill="1" applyBorder="1" applyAlignment="1">
      <alignment horizontal="right" vertical="center"/>
    </xf>
    <xf numFmtId="3" fontId="9" fillId="5" borderId="20" xfId="1" applyNumberFormat="1" applyFont="1" applyFill="1" applyBorder="1" applyAlignment="1">
      <alignment horizontal="right" vertical="center"/>
    </xf>
    <xf numFmtId="3" fontId="9" fillId="0" borderId="20" xfId="1" applyNumberFormat="1" applyFont="1" applyFill="1" applyBorder="1" applyAlignment="1">
      <alignment horizontal="right" vertical="center"/>
    </xf>
    <xf numFmtId="164" fontId="9" fillId="5" borderId="27" xfId="2" applyNumberFormat="1" applyFont="1" applyFill="1" applyBorder="1" applyAlignment="1">
      <alignment horizontal="right" vertical="center"/>
    </xf>
    <xf numFmtId="164" fontId="9" fillId="5" borderId="28" xfId="2" applyNumberFormat="1" applyFont="1" applyFill="1" applyBorder="1" applyAlignment="1">
      <alignment horizontal="right" vertical="center"/>
    </xf>
    <xf numFmtId="3" fontId="8" fillId="5" borderId="17" xfId="1" applyNumberFormat="1" applyFont="1" applyFill="1" applyBorder="1" applyAlignment="1">
      <alignment horizontal="right" vertical="center"/>
    </xf>
    <xf numFmtId="3" fontId="8" fillId="0" borderId="17" xfId="1" applyNumberFormat="1" applyFont="1" applyFill="1" applyBorder="1" applyAlignment="1">
      <alignment horizontal="right" vertical="center"/>
    </xf>
    <xf numFmtId="164" fontId="8" fillId="5" borderId="0" xfId="2" applyNumberFormat="1" applyFont="1" applyFill="1" applyBorder="1" applyAlignment="1">
      <alignment horizontal="right" vertical="center"/>
    </xf>
    <xf numFmtId="164" fontId="8" fillId="5" borderId="26" xfId="2" applyNumberFormat="1" applyFont="1" applyFill="1" applyBorder="1" applyAlignment="1">
      <alignment horizontal="right" vertical="center"/>
    </xf>
    <xf numFmtId="3" fontId="8" fillId="5" borderId="20" xfId="1" applyNumberFormat="1" applyFont="1" applyFill="1" applyBorder="1" applyAlignment="1">
      <alignment horizontal="right" vertical="center"/>
    </xf>
    <xf numFmtId="3" fontId="8" fillId="0" borderId="20" xfId="1" applyNumberFormat="1" applyFont="1" applyFill="1" applyBorder="1" applyAlignment="1">
      <alignment horizontal="right" vertical="center"/>
    </xf>
    <xf numFmtId="164" fontId="8" fillId="5" borderId="27" xfId="2" applyNumberFormat="1" applyFont="1" applyFill="1" applyBorder="1" applyAlignment="1">
      <alignment horizontal="right" vertical="center"/>
    </xf>
    <xf numFmtId="164" fontId="8" fillId="5" borderId="28" xfId="2" applyNumberFormat="1" applyFont="1" applyFill="1" applyBorder="1" applyAlignment="1">
      <alignment horizontal="right" vertical="center"/>
    </xf>
    <xf numFmtId="0" fontId="16" fillId="3" borderId="30" xfId="0" applyFont="1" applyFill="1" applyBorder="1" applyAlignment="1">
      <alignment horizontal="center" vertical="center"/>
    </xf>
    <xf numFmtId="0" fontId="16" fillId="3" borderId="31" xfId="0" applyFont="1" applyFill="1" applyBorder="1" applyAlignment="1">
      <alignment horizontal="center" vertical="center"/>
    </xf>
    <xf numFmtId="3" fontId="7" fillId="5" borderId="17" xfId="1" applyNumberFormat="1" applyFont="1" applyFill="1" applyBorder="1" applyAlignment="1">
      <alignment horizontal="right" vertical="center"/>
    </xf>
    <xf numFmtId="3" fontId="7" fillId="0" borderId="17" xfId="1" applyNumberFormat="1" applyFont="1" applyFill="1" applyBorder="1" applyAlignment="1">
      <alignment horizontal="right" vertical="center"/>
    </xf>
    <xf numFmtId="164" fontId="7" fillId="5" borderId="0" xfId="2" applyNumberFormat="1" applyFont="1" applyFill="1" applyBorder="1" applyAlignment="1">
      <alignment horizontal="right" vertical="center"/>
    </xf>
    <xf numFmtId="164" fontId="7" fillId="5" borderId="26" xfId="2" applyNumberFormat="1" applyFont="1" applyFill="1" applyBorder="1" applyAlignment="1">
      <alignment horizontal="right" vertical="center"/>
    </xf>
    <xf numFmtId="3" fontId="7" fillId="5" borderId="20" xfId="1" applyNumberFormat="1" applyFont="1" applyFill="1" applyBorder="1" applyAlignment="1">
      <alignment horizontal="right" vertical="center"/>
    </xf>
    <xf numFmtId="3" fontId="7" fillId="0" borderId="20" xfId="1" applyNumberFormat="1" applyFont="1" applyFill="1" applyBorder="1" applyAlignment="1">
      <alignment horizontal="right" vertical="center"/>
    </xf>
    <xf numFmtId="164" fontId="7" fillId="5" borderId="27" xfId="2" applyNumberFormat="1" applyFont="1" applyFill="1" applyBorder="1" applyAlignment="1">
      <alignment horizontal="right" vertical="center"/>
    </xf>
    <xf numFmtId="164" fontId="7" fillId="5" borderId="28" xfId="2" applyNumberFormat="1" applyFont="1" applyFill="1" applyBorder="1" applyAlignment="1">
      <alignment horizontal="right" vertical="center"/>
    </xf>
    <xf numFmtId="164" fontId="18" fillId="4" borderId="33" xfId="2" applyNumberFormat="1" applyFont="1" applyFill="1" applyBorder="1" applyAlignment="1">
      <alignment vertical="center"/>
    </xf>
    <xf numFmtId="164" fontId="18" fillId="4" borderId="34" xfId="2" applyNumberFormat="1" applyFont="1" applyFill="1" applyBorder="1" applyAlignment="1">
      <alignment vertical="center"/>
    </xf>
    <xf numFmtId="164" fontId="18" fillId="4" borderId="35" xfId="2" applyNumberFormat="1" applyFont="1" applyFill="1" applyBorder="1" applyAlignment="1">
      <alignment vertical="center"/>
    </xf>
    <xf numFmtId="164" fontId="18" fillId="4" borderId="36" xfId="2" applyNumberFormat="1" applyFont="1" applyFill="1" applyBorder="1" applyAlignment="1">
      <alignment vertical="center"/>
    </xf>
    <xf numFmtId="3" fontId="13" fillId="0" borderId="0" xfId="0" applyNumberFormat="1" applyFont="1"/>
    <xf numFmtId="0" fontId="14" fillId="0" borderId="0" xfId="4" applyAlignment="1" applyProtection="1"/>
    <xf numFmtId="3" fontId="6" fillId="5" borderId="17" xfId="1" applyNumberFormat="1" applyFont="1" applyFill="1" applyBorder="1" applyAlignment="1">
      <alignment horizontal="right" vertical="center"/>
    </xf>
    <xf numFmtId="3" fontId="6" fillId="0" borderId="17" xfId="1" applyNumberFormat="1" applyFont="1" applyFill="1" applyBorder="1" applyAlignment="1">
      <alignment horizontal="right" vertical="center"/>
    </xf>
    <xf numFmtId="164" fontId="6" fillId="5" borderId="0" xfId="2" applyNumberFormat="1" applyFont="1" applyFill="1" applyBorder="1" applyAlignment="1">
      <alignment horizontal="right" vertical="center"/>
    </xf>
    <xf numFmtId="164" fontId="6" fillId="5" borderId="26" xfId="2" applyNumberFormat="1" applyFont="1" applyFill="1" applyBorder="1" applyAlignment="1">
      <alignment horizontal="right" vertical="center"/>
    </xf>
    <xf numFmtId="3" fontId="6" fillId="5" borderId="20" xfId="1" applyNumberFormat="1" applyFont="1" applyFill="1" applyBorder="1" applyAlignment="1">
      <alignment horizontal="right" vertical="center"/>
    </xf>
    <xf numFmtId="3" fontId="6" fillId="0" borderId="20" xfId="1" applyNumberFormat="1" applyFont="1" applyFill="1" applyBorder="1" applyAlignment="1">
      <alignment horizontal="right" vertical="center"/>
    </xf>
    <xf numFmtId="164" fontId="6" fillId="5" borderId="27" xfId="2" applyNumberFormat="1" applyFont="1" applyFill="1" applyBorder="1" applyAlignment="1">
      <alignment horizontal="right" vertical="center"/>
    </xf>
    <xf numFmtId="164" fontId="6" fillId="5" borderId="28" xfId="2" applyNumberFormat="1" applyFont="1" applyFill="1" applyBorder="1" applyAlignment="1">
      <alignment horizontal="right" vertical="center"/>
    </xf>
    <xf numFmtId="3" fontId="5" fillId="5" borderId="17" xfId="1" applyNumberFormat="1" applyFont="1" applyFill="1" applyBorder="1" applyAlignment="1">
      <alignment horizontal="right" vertical="center"/>
    </xf>
    <xf numFmtId="3" fontId="5" fillId="0" borderId="17" xfId="1" applyNumberFormat="1" applyFont="1" applyFill="1" applyBorder="1" applyAlignment="1">
      <alignment horizontal="right" vertical="center"/>
    </xf>
    <xf numFmtId="164" fontId="5" fillId="5" borderId="0" xfId="2" applyNumberFormat="1" applyFont="1" applyFill="1" applyBorder="1" applyAlignment="1">
      <alignment horizontal="right" vertical="center"/>
    </xf>
    <xf numFmtId="164" fontId="5" fillId="5" borderId="26" xfId="2" applyNumberFormat="1" applyFont="1" applyFill="1" applyBorder="1" applyAlignment="1">
      <alignment horizontal="right" vertical="center"/>
    </xf>
    <xf numFmtId="3" fontId="5" fillId="5" borderId="20" xfId="1" applyNumberFormat="1" applyFont="1" applyFill="1" applyBorder="1" applyAlignment="1">
      <alignment horizontal="right" vertical="center"/>
    </xf>
    <xf numFmtId="3" fontId="5" fillId="0" borderId="20" xfId="1" applyNumberFormat="1" applyFont="1" applyFill="1" applyBorder="1" applyAlignment="1">
      <alignment horizontal="right" vertical="center"/>
    </xf>
    <xf numFmtId="164" fontId="5" fillId="5" borderId="27" xfId="2" applyNumberFormat="1" applyFont="1" applyFill="1" applyBorder="1" applyAlignment="1">
      <alignment horizontal="right" vertical="center"/>
    </xf>
    <xf numFmtId="164" fontId="5" fillId="5" borderId="28" xfId="2" applyNumberFormat="1" applyFont="1" applyFill="1" applyBorder="1" applyAlignment="1">
      <alignment horizontal="right" vertical="center"/>
    </xf>
    <xf numFmtId="3" fontId="4" fillId="5" borderId="17" xfId="1" applyNumberFormat="1" applyFont="1" applyFill="1" applyBorder="1" applyAlignment="1">
      <alignment horizontal="right" vertical="center"/>
    </xf>
    <xf numFmtId="3" fontId="4" fillId="0" borderId="17" xfId="1" applyNumberFormat="1" applyFont="1" applyFill="1" applyBorder="1" applyAlignment="1">
      <alignment horizontal="right" vertical="center"/>
    </xf>
    <xf numFmtId="164" fontId="4" fillId="5" borderId="0" xfId="2" applyNumberFormat="1" applyFont="1" applyFill="1" applyBorder="1" applyAlignment="1">
      <alignment horizontal="right" vertical="center"/>
    </xf>
    <xf numFmtId="164" fontId="4" fillId="5" borderId="26" xfId="2" applyNumberFormat="1" applyFont="1" applyFill="1" applyBorder="1" applyAlignment="1">
      <alignment horizontal="right" vertical="center"/>
    </xf>
    <xf numFmtId="3" fontId="4" fillId="5" borderId="20" xfId="1" applyNumberFormat="1" applyFont="1" applyFill="1" applyBorder="1" applyAlignment="1">
      <alignment horizontal="right" vertical="center"/>
    </xf>
    <xf numFmtId="3" fontId="4" fillId="0" borderId="20" xfId="1" applyNumberFormat="1" applyFont="1" applyFill="1" applyBorder="1" applyAlignment="1">
      <alignment horizontal="right" vertical="center"/>
    </xf>
    <xf numFmtId="164" fontId="4" fillId="5" borderId="27" xfId="2" applyNumberFormat="1" applyFont="1" applyFill="1" applyBorder="1" applyAlignment="1">
      <alignment horizontal="right" vertical="center"/>
    </xf>
    <xf numFmtId="164" fontId="4" fillId="5" borderId="28" xfId="2" applyNumberFormat="1" applyFont="1" applyFill="1" applyBorder="1" applyAlignment="1">
      <alignment horizontal="right" vertical="center"/>
    </xf>
    <xf numFmtId="3" fontId="3" fillId="5" borderId="17" xfId="1" applyNumberFormat="1" applyFont="1" applyFill="1" applyBorder="1" applyAlignment="1">
      <alignment horizontal="right" vertical="center"/>
    </xf>
    <xf numFmtId="3" fontId="3" fillId="0" borderId="17" xfId="1" applyNumberFormat="1" applyFont="1" applyFill="1" applyBorder="1" applyAlignment="1">
      <alignment horizontal="right" vertical="center"/>
    </xf>
    <xf numFmtId="164" fontId="3" fillId="5" borderId="0" xfId="2" applyNumberFormat="1" applyFont="1" applyFill="1" applyBorder="1" applyAlignment="1">
      <alignment horizontal="right" vertical="center"/>
    </xf>
    <xf numFmtId="164" fontId="3" fillId="5" borderId="26" xfId="2" applyNumberFormat="1" applyFont="1" applyFill="1" applyBorder="1" applyAlignment="1">
      <alignment horizontal="right" vertical="center"/>
    </xf>
    <xf numFmtId="3" fontId="3" fillId="5" borderId="20" xfId="1" applyNumberFormat="1" applyFont="1" applyFill="1" applyBorder="1" applyAlignment="1">
      <alignment horizontal="right" vertical="center"/>
    </xf>
    <xf numFmtId="3" fontId="3" fillId="0" borderId="20" xfId="1" applyNumberFormat="1" applyFont="1" applyFill="1" applyBorder="1" applyAlignment="1">
      <alignment horizontal="right" vertical="center"/>
    </xf>
    <xf numFmtId="164" fontId="3" fillId="5" borderId="27" xfId="2" applyNumberFormat="1" applyFont="1" applyFill="1" applyBorder="1" applyAlignment="1">
      <alignment horizontal="right" vertical="center"/>
    </xf>
    <xf numFmtId="164" fontId="3" fillId="5" borderId="28" xfId="2" applyNumberFormat="1" applyFont="1" applyFill="1" applyBorder="1" applyAlignment="1">
      <alignment horizontal="right" vertical="center"/>
    </xf>
    <xf numFmtId="3" fontId="2" fillId="5" borderId="17" xfId="1" applyNumberFormat="1" applyFont="1" applyFill="1" applyBorder="1" applyAlignment="1">
      <alignment horizontal="right" vertical="center"/>
    </xf>
    <xf numFmtId="3" fontId="2" fillId="0" borderId="17" xfId="1" applyNumberFormat="1" applyFont="1" applyFill="1" applyBorder="1" applyAlignment="1">
      <alignment horizontal="right" vertical="center"/>
    </xf>
    <xf numFmtId="164" fontId="2" fillId="5" borderId="0" xfId="2" applyNumberFormat="1" applyFont="1" applyFill="1" applyBorder="1" applyAlignment="1">
      <alignment horizontal="right" vertical="center"/>
    </xf>
    <xf numFmtId="164" fontId="2" fillId="5" borderId="26" xfId="2" applyNumberFormat="1" applyFont="1" applyFill="1" applyBorder="1" applyAlignment="1">
      <alignment horizontal="right" vertical="center"/>
    </xf>
    <xf numFmtId="3" fontId="2" fillId="5" borderId="20" xfId="1" applyNumberFormat="1" applyFont="1" applyFill="1" applyBorder="1" applyAlignment="1">
      <alignment horizontal="right" vertical="center"/>
    </xf>
    <xf numFmtId="3" fontId="2" fillId="0" borderId="20" xfId="1" applyNumberFormat="1" applyFont="1" applyFill="1" applyBorder="1" applyAlignment="1">
      <alignment horizontal="right" vertical="center"/>
    </xf>
    <xf numFmtId="164" fontId="2" fillId="5" borderId="27" xfId="2" applyNumberFormat="1" applyFont="1" applyFill="1" applyBorder="1" applyAlignment="1">
      <alignment horizontal="right" vertical="center"/>
    </xf>
    <xf numFmtId="164" fontId="2" fillId="5" borderId="28" xfId="2" applyNumberFormat="1" applyFont="1" applyFill="1" applyBorder="1" applyAlignment="1">
      <alignment horizontal="right" vertical="center"/>
    </xf>
    <xf numFmtId="3" fontId="1" fillId="5" borderId="17" xfId="1" applyNumberFormat="1" applyFont="1" applyFill="1" applyBorder="1" applyAlignment="1">
      <alignment horizontal="right" vertical="center"/>
    </xf>
    <xf numFmtId="3" fontId="1" fillId="0" borderId="17" xfId="1" applyNumberFormat="1" applyFont="1" applyFill="1" applyBorder="1" applyAlignment="1">
      <alignment horizontal="right" vertical="center"/>
    </xf>
    <xf numFmtId="164" fontId="1" fillId="5" borderId="0" xfId="2" applyNumberFormat="1" applyFont="1" applyFill="1" applyBorder="1" applyAlignment="1">
      <alignment horizontal="right" vertical="center"/>
    </xf>
    <xf numFmtId="164" fontId="1" fillId="5" borderId="26" xfId="2" applyNumberFormat="1" applyFont="1" applyFill="1" applyBorder="1" applyAlignment="1">
      <alignment horizontal="right" vertical="center"/>
    </xf>
    <xf numFmtId="3" fontId="1" fillId="5" borderId="20" xfId="1" applyNumberFormat="1" applyFont="1" applyFill="1" applyBorder="1" applyAlignment="1">
      <alignment horizontal="right" vertical="center"/>
    </xf>
    <xf numFmtId="3" fontId="1" fillId="0" borderId="20" xfId="1" applyNumberFormat="1" applyFont="1" applyFill="1" applyBorder="1" applyAlignment="1">
      <alignment horizontal="right" vertical="center"/>
    </xf>
    <xf numFmtId="164" fontId="1" fillId="5" borderId="27" xfId="2" applyNumberFormat="1" applyFont="1" applyFill="1" applyBorder="1" applyAlignment="1">
      <alignment horizontal="right" vertical="center"/>
    </xf>
    <xf numFmtId="164" fontId="1" fillId="5" borderId="28" xfId="2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horizontal="center" vertical="center"/>
    </xf>
    <xf numFmtId="0" fontId="19" fillId="0" borderId="16" xfId="0" applyFont="1" applyBorder="1"/>
    <xf numFmtId="0" fontId="19" fillId="0" borderId="19" xfId="0" applyFont="1" applyBorder="1"/>
    <xf numFmtId="165" fontId="13" fillId="0" borderId="0" xfId="0" applyNumberFormat="1" applyFont="1"/>
    <xf numFmtId="166" fontId="13" fillId="0" borderId="0" xfId="0" applyNumberFormat="1" applyFont="1"/>
    <xf numFmtId="0" fontId="23" fillId="0" borderId="0" xfId="0" applyFont="1" applyFill="1" applyBorder="1"/>
    <xf numFmtId="164" fontId="13" fillId="0" borderId="0" xfId="2" applyNumberFormat="1" applyFont="1"/>
    <xf numFmtId="164" fontId="1" fillId="5" borderId="20" xfId="2" applyNumberFormat="1" applyFont="1" applyFill="1" applyBorder="1" applyAlignment="1">
      <alignment horizontal="right" vertical="center"/>
    </xf>
    <xf numFmtId="164" fontId="1" fillId="5" borderId="21" xfId="2" applyNumberFormat="1" applyFont="1" applyFill="1" applyBorder="1" applyAlignment="1">
      <alignment horizontal="right" vertical="center"/>
    </xf>
    <xf numFmtId="3" fontId="1" fillId="0" borderId="17" xfId="1" applyNumberFormat="1" applyFont="1" applyFill="1" applyBorder="1" applyAlignment="1">
      <alignment vertical="center"/>
    </xf>
    <xf numFmtId="3" fontId="1" fillId="0" borderId="20" xfId="1" applyNumberFormat="1" applyFont="1" applyFill="1" applyBorder="1" applyAlignment="1">
      <alignment vertical="center"/>
    </xf>
    <xf numFmtId="0" fontId="25" fillId="0" borderId="0" xfId="0" applyFont="1"/>
    <xf numFmtId="0" fontId="25" fillId="0" borderId="0" xfId="0" applyFont="1" applyBorder="1"/>
    <xf numFmtId="0" fontId="26" fillId="0" borderId="0" xfId="4" applyFont="1" applyAlignment="1" applyProtection="1"/>
    <xf numFmtId="0" fontId="28" fillId="6" borderId="14" xfId="0" applyFont="1" applyFill="1" applyBorder="1" applyAlignment="1">
      <alignment horizontal="right" vertical="center"/>
    </xf>
    <xf numFmtId="0" fontId="28" fillId="6" borderId="30" xfId="0" applyFont="1" applyFill="1" applyBorder="1" applyAlignment="1">
      <alignment horizontal="right" vertical="center"/>
    </xf>
    <xf numFmtId="0" fontId="28" fillId="6" borderId="31" xfId="0" applyFont="1" applyFill="1" applyBorder="1" applyAlignment="1">
      <alignment horizontal="right" vertical="center"/>
    </xf>
    <xf numFmtId="3" fontId="25" fillId="0" borderId="0" xfId="0" applyNumberFormat="1" applyFont="1"/>
    <xf numFmtId="0" fontId="29" fillId="7" borderId="16" xfId="0" applyFont="1" applyFill="1" applyBorder="1" applyAlignment="1">
      <alignment horizontal="left" vertical="center"/>
    </xf>
    <xf numFmtId="3" fontId="30" fillId="7" borderId="17" xfId="1" applyNumberFormat="1" applyFont="1" applyFill="1" applyBorder="1" applyAlignment="1">
      <alignment vertical="center"/>
    </xf>
    <xf numFmtId="164" fontId="30" fillId="7" borderId="35" xfId="2" applyNumberFormat="1" applyFont="1" applyFill="1" applyBorder="1" applyAlignment="1">
      <alignment vertical="center"/>
    </xf>
    <xf numFmtId="164" fontId="30" fillId="7" borderId="36" xfId="2" applyNumberFormat="1" applyFont="1" applyFill="1" applyBorder="1" applyAlignment="1">
      <alignment vertical="center"/>
    </xf>
    <xf numFmtId="9" fontId="25" fillId="0" borderId="0" xfId="2" applyFont="1"/>
    <xf numFmtId="0" fontId="31" fillId="0" borderId="16" xfId="0" applyFont="1" applyBorder="1"/>
    <xf numFmtId="3" fontId="32" fillId="0" borderId="17" xfId="1" applyNumberFormat="1" applyFont="1" applyFill="1" applyBorder="1" applyAlignment="1">
      <alignment horizontal="right" vertical="center"/>
    </xf>
    <xf numFmtId="164" fontId="32" fillId="0" borderId="0" xfId="2" applyNumberFormat="1" applyFont="1" applyFill="1" applyBorder="1" applyAlignment="1">
      <alignment horizontal="right" vertical="center"/>
    </xf>
    <xf numFmtId="164" fontId="32" fillId="0" borderId="26" xfId="2" applyNumberFormat="1" applyFont="1" applyFill="1" applyBorder="1" applyAlignment="1">
      <alignment horizontal="right" vertical="center"/>
    </xf>
    <xf numFmtId="0" fontId="31" fillId="0" borderId="19" xfId="0" applyFont="1" applyBorder="1"/>
    <xf numFmtId="3" fontId="32" fillId="0" borderId="20" xfId="1" applyNumberFormat="1" applyFont="1" applyFill="1" applyBorder="1" applyAlignment="1">
      <alignment horizontal="right" vertical="center"/>
    </xf>
    <xf numFmtId="164" fontId="32" fillId="0" borderId="27" xfId="2" applyNumberFormat="1" applyFont="1" applyFill="1" applyBorder="1" applyAlignment="1">
      <alignment horizontal="right" vertical="center"/>
    </xf>
    <xf numFmtId="164" fontId="32" fillId="0" borderId="28" xfId="2" applyNumberFormat="1" applyFont="1" applyFill="1" applyBorder="1" applyAlignment="1">
      <alignment horizontal="right" vertical="center"/>
    </xf>
    <xf numFmtId="0" fontId="33" fillId="0" borderId="0" xfId="0" applyFont="1"/>
    <xf numFmtId="165" fontId="25" fillId="0" borderId="0" xfId="0" applyNumberFormat="1" applyFont="1"/>
    <xf numFmtId="0" fontId="34" fillId="0" borderId="0" xfId="0" applyFont="1"/>
    <xf numFmtId="0" fontId="0" fillId="0" borderId="27" xfId="0" applyNumberFormat="1" applyBorder="1"/>
    <xf numFmtId="0" fontId="0" fillId="0" borderId="0" xfId="0" applyNumberFormat="1"/>
    <xf numFmtId="0" fontId="0" fillId="0" borderId="0" xfId="0" applyNumberFormat="1"/>
    <xf numFmtId="0" fontId="11" fillId="0" borderId="0" xfId="0" applyFont="1" applyAlignment="1">
      <alignment horizontal="left"/>
    </xf>
    <xf numFmtId="0" fontId="15" fillId="0" borderId="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6" fillId="3" borderId="10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right" vertical="center" wrapText="1"/>
    </xf>
    <xf numFmtId="0" fontId="16" fillId="3" borderId="14" xfId="0" applyFont="1" applyFill="1" applyBorder="1" applyAlignment="1">
      <alignment horizontal="right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16" fillId="3" borderId="22" xfId="0" applyFont="1" applyFill="1" applyBorder="1" applyAlignment="1">
      <alignment horizontal="right" vertical="center" wrapText="1"/>
    </xf>
    <xf numFmtId="0" fontId="16" fillId="3" borderId="23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6" fillId="3" borderId="30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16" fillId="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27" fillId="0" borderId="0" xfId="0" applyFont="1" applyBorder="1" applyAlignment="1">
      <alignment horizontal="center"/>
    </xf>
    <xf numFmtId="0" fontId="28" fillId="6" borderId="10" xfId="0" applyFont="1" applyFill="1" applyBorder="1" applyAlignment="1">
      <alignment horizontal="center" vertical="center"/>
    </xf>
    <xf numFmtId="0" fontId="28" fillId="6" borderId="13" xfId="0" applyFont="1" applyFill="1" applyBorder="1" applyAlignment="1">
      <alignment horizontal="center" vertical="center"/>
    </xf>
    <xf numFmtId="0" fontId="28" fillId="6" borderId="11" xfId="0" applyFont="1" applyFill="1" applyBorder="1" applyAlignment="1">
      <alignment horizontal="center" vertical="center" wrapText="1"/>
    </xf>
    <xf numFmtId="0" fontId="28" fillId="6" borderId="14" xfId="0" applyFont="1" applyFill="1" applyBorder="1" applyAlignment="1">
      <alignment horizontal="center" vertical="center" wrapText="1"/>
    </xf>
    <xf numFmtId="0" fontId="28" fillId="6" borderId="12" xfId="0" applyFont="1" applyFill="1" applyBorder="1" applyAlignment="1">
      <alignment horizontal="center" vertical="center" wrapText="1"/>
    </xf>
  </cellXfs>
  <cellStyles count="6">
    <cellStyle name="Hipervínculo" xfId="3" builtinId="8"/>
    <cellStyle name="Hipervínculo 2" xfId="4" xr:uid="{00000000-0005-0000-0000-000001000000}"/>
    <cellStyle name="Hipervínculo 3" xfId="5" xr:uid="{00000000-0005-0000-0000-000031000000}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3EAB"/>
      <color rgb="FF00A4EB"/>
      <color rgb="FF003EEB"/>
      <color rgb="FF9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ARS/ARL registrados Activos en la Oficina Virtual. Al Mes de Diciembre de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'Diciembre 2015'!$D$13:$E$13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'Diciembre 2015'!$B$16:$B$19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'Diciembre 2015'!$D$16:$D$19</c:f>
              <c:numCache>
                <c:formatCode>#,##0</c:formatCode>
                <c:ptCount val="4"/>
                <c:pt idx="0">
                  <c:v>24</c:v>
                </c:pt>
                <c:pt idx="1">
                  <c:v>113</c:v>
                </c:pt>
                <c:pt idx="2">
                  <c:v>50</c:v>
                </c:pt>
                <c:pt idx="3">
                  <c:v>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AAE7-410B-8E44-E37A0B612AB6}"/>
            </c:ext>
          </c:extLst>
        </c:ser>
        <c:ser>
          <c:idx val="1"/>
          <c:order val="1"/>
          <c:tx>
            <c:strRef>
              <c:f>'Diciembre 2015'!$F$13:$G$13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'Diciembre 2015'!$B$16:$B$19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'Diciembre 2015'!$F$16:$F$19</c:f>
              <c:numCache>
                <c:formatCode>#,##0</c:formatCode>
                <c:ptCount val="4"/>
                <c:pt idx="0">
                  <c:v>13</c:v>
                </c:pt>
                <c:pt idx="1">
                  <c:v>118</c:v>
                </c:pt>
                <c:pt idx="2">
                  <c:v>32</c:v>
                </c:pt>
                <c:pt idx="3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AAE7-410B-8E44-E37A0B612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2301912"/>
        <c:axId val="352298776"/>
        <c:axId val="0"/>
      </c:bar3DChart>
      <c:catAx>
        <c:axId val="352301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298776"/>
        <c:crosses val="autoZero"/>
        <c:auto val="1"/>
        <c:lblAlgn val="ctr"/>
        <c:lblOffset val="100"/>
        <c:noMultiLvlLbl val="0"/>
      </c:catAx>
      <c:valAx>
        <c:axId val="352298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301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ARS/ARL registrados Activos en la Oficina Virtual. Al Mes de Noviembre de 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'Noviembre 2016'!$D$13:$E$13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'Noviembre 2016'!$B$16:$B$19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'Noviembre 2016'!$D$16:$D$19</c:f>
              <c:numCache>
                <c:formatCode>#,##0</c:formatCode>
                <c:ptCount val="4"/>
                <c:pt idx="0">
                  <c:v>41</c:v>
                </c:pt>
                <c:pt idx="1">
                  <c:v>290</c:v>
                </c:pt>
                <c:pt idx="2">
                  <c:v>116</c:v>
                </c:pt>
                <c:pt idx="3">
                  <c:v>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ABE9-47B7-994A-1DA2F2A430C0}"/>
            </c:ext>
          </c:extLst>
        </c:ser>
        <c:ser>
          <c:idx val="1"/>
          <c:order val="1"/>
          <c:tx>
            <c:strRef>
              <c:f>'Noviembre 2016'!$F$13:$G$13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'Noviembre 2016'!$B$16:$B$19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'Noviembre 2016'!$F$16:$F$19</c:f>
              <c:numCache>
                <c:formatCode>#,##0</c:formatCode>
                <c:ptCount val="4"/>
                <c:pt idx="0">
                  <c:v>28</c:v>
                </c:pt>
                <c:pt idx="1">
                  <c:v>203</c:v>
                </c:pt>
                <c:pt idx="2">
                  <c:v>48</c:v>
                </c:pt>
                <c:pt idx="3">
                  <c:v>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ABE9-47B7-994A-1DA2F2A43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3178936"/>
        <c:axId val="435327240"/>
        <c:axId val="0"/>
      </c:bar3DChart>
      <c:catAx>
        <c:axId val="423178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327240"/>
        <c:crosses val="autoZero"/>
        <c:auto val="1"/>
        <c:lblAlgn val="ctr"/>
        <c:lblOffset val="100"/>
        <c:noMultiLvlLbl val="0"/>
      </c:catAx>
      <c:valAx>
        <c:axId val="435327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178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ARS/ARL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 Diciembre de 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'Diciembre 2016'!$D$13:$E$13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'Diciembre 2016'!$B$16:$B$19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'Diciembre 2016'!$D$16:$D$19</c:f>
              <c:numCache>
                <c:formatCode>#,##0</c:formatCode>
                <c:ptCount val="4"/>
                <c:pt idx="0">
                  <c:v>38</c:v>
                </c:pt>
                <c:pt idx="1">
                  <c:v>299</c:v>
                </c:pt>
                <c:pt idx="2">
                  <c:v>119</c:v>
                </c:pt>
                <c:pt idx="3">
                  <c:v>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10AE-40D5-B3BC-CC8230499605}"/>
            </c:ext>
          </c:extLst>
        </c:ser>
        <c:ser>
          <c:idx val="1"/>
          <c:order val="1"/>
          <c:tx>
            <c:strRef>
              <c:f>'Diciembre 2016'!$F$13:$G$13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'Diciembre 2016'!$B$16:$B$19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'Diciembre 2016'!$F$16:$F$19</c:f>
              <c:numCache>
                <c:formatCode>#,##0</c:formatCode>
                <c:ptCount val="4"/>
                <c:pt idx="0">
                  <c:v>26</c:v>
                </c:pt>
                <c:pt idx="1">
                  <c:v>221</c:v>
                </c:pt>
                <c:pt idx="2">
                  <c:v>53</c:v>
                </c:pt>
                <c:pt idx="3">
                  <c:v>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10AE-40D5-B3BC-CC8230499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5325280"/>
        <c:axId val="435322928"/>
        <c:axId val="0"/>
      </c:bar3DChart>
      <c:catAx>
        <c:axId val="43532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322928"/>
        <c:crosses val="autoZero"/>
        <c:auto val="1"/>
        <c:lblAlgn val="ctr"/>
        <c:lblOffset val="100"/>
        <c:noMultiLvlLbl val="0"/>
      </c:catAx>
      <c:valAx>
        <c:axId val="435322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325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ARS/ARL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 Enero de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'Enero 2017'!$D$13:$E$13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'Enero 2017'!$B$16:$B$19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'Enero 2017'!$D$16:$D$19</c:f>
              <c:numCache>
                <c:formatCode>#,##0</c:formatCode>
                <c:ptCount val="4"/>
                <c:pt idx="0">
                  <c:v>38</c:v>
                </c:pt>
                <c:pt idx="1">
                  <c:v>258</c:v>
                </c:pt>
                <c:pt idx="2">
                  <c:v>120</c:v>
                </c:pt>
                <c:pt idx="3">
                  <c:v>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5DE1-4F67-ABEE-876678290BB5}"/>
            </c:ext>
          </c:extLst>
        </c:ser>
        <c:ser>
          <c:idx val="1"/>
          <c:order val="1"/>
          <c:tx>
            <c:strRef>
              <c:f>'Enero 2017'!$F$13:$G$13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'Enero 2017'!$B$16:$B$19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'Enero 2017'!$F$16:$F$19</c:f>
              <c:numCache>
                <c:formatCode>#,##0</c:formatCode>
                <c:ptCount val="4"/>
                <c:pt idx="0">
                  <c:v>28</c:v>
                </c:pt>
                <c:pt idx="1">
                  <c:v>199</c:v>
                </c:pt>
                <c:pt idx="2">
                  <c:v>53</c:v>
                </c:pt>
                <c:pt idx="3">
                  <c:v>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5DE1-4F67-ABEE-876678290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5321752"/>
        <c:axId val="435328416"/>
        <c:axId val="0"/>
      </c:bar3DChart>
      <c:catAx>
        <c:axId val="435321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328416"/>
        <c:crosses val="autoZero"/>
        <c:auto val="1"/>
        <c:lblAlgn val="ctr"/>
        <c:lblOffset val="100"/>
        <c:noMultiLvlLbl val="0"/>
      </c:catAx>
      <c:valAx>
        <c:axId val="43532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321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ARS/ARL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 Febrero de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'Febrero 2017'!$D$13:$E$13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'Febrero 2017'!$B$16:$B$19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'Febrero 2017'!$D$16:$D$19</c:f>
              <c:numCache>
                <c:formatCode>#,##0</c:formatCode>
                <c:ptCount val="4"/>
                <c:pt idx="0">
                  <c:v>39</c:v>
                </c:pt>
                <c:pt idx="1">
                  <c:v>256</c:v>
                </c:pt>
                <c:pt idx="2">
                  <c:v>124</c:v>
                </c:pt>
                <c:pt idx="3">
                  <c:v>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B9D0-4C14-83C0-C1A68377E391}"/>
            </c:ext>
          </c:extLst>
        </c:ser>
        <c:ser>
          <c:idx val="1"/>
          <c:order val="1"/>
          <c:tx>
            <c:strRef>
              <c:f>'Febrero 2017'!$F$13:$G$13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'Febrero 2017'!$B$16:$B$19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'Febrero 2017'!$F$16:$F$19</c:f>
              <c:numCache>
                <c:formatCode>#,##0</c:formatCode>
                <c:ptCount val="4"/>
                <c:pt idx="0">
                  <c:v>26</c:v>
                </c:pt>
                <c:pt idx="1">
                  <c:v>198</c:v>
                </c:pt>
                <c:pt idx="2">
                  <c:v>53</c:v>
                </c:pt>
                <c:pt idx="3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B9D0-4C14-83C0-C1A68377E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5321360"/>
        <c:axId val="435326456"/>
        <c:axId val="0"/>
      </c:bar3DChart>
      <c:catAx>
        <c:axId val="435321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326456"/>
        <c:crosses val="autoZero"/>
        <c:auto val="1"/>
        <c:lblAlgn val="ctr"/>
        <c:lblOffset val="100"/>
        <c:noMultiLvlLbl val="0"/>
      </c:catAx>
      <c:valAx>
        <c:axId val="435326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321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ARS/ARL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 Marzo de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'Marzo 2017'!$D$13:$E$13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'Marzo 2017'!$B$16:$B$19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'Marzo 2017'!$D$16:$D$19</c:f>
              <c:numCache>
                <c:formatCode>#,##0</c:formatCode>
                <c:ptCount val="4"/>
                <c:pt idx="0">
                  <c:v>42</c:v>
                </c:pt>
                <c:pt idx="1">
                  <c:v>256</c:v>
                </c:pt>
                <c:pt idx="2">
                  <c:v>128</c:v>
                </c:pt>
                <c:pt idx="3">
                  <c:v>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F185-498C-A329-C8E64301344B}"/>
            </c:ext>
          </c:extLst>
        </c:ser>
        <c:ser>
          <c:idx val="1"/>
          <c:order val="1"/>
          <c:tx>
            <c:strRef>
              <c:f>'Marzo 2017'!$F$13:$G$13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'Marzo 2017'!$B$16:$B$19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'Marzo 2017'!$F$16:$F$19</c:f>
              <c:numCache>
                <c:formatCode>#,##0</c:formatCode>
                <c:ptCount val="4"/>
                <c:pt idx="0">
                  <c:v>26</c:v>
                </c:pt>
                <c:pt idx="1">
                  <c:v>194</c:v>
                </c:pt>
                <c:pt idx="2">
                  <c:v>54</c:v>
                </c:pt>
                <c:pt idx="3">
                  <c:v>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F185-498C-A329-C8E643013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5326848"/>
        <c:axId val="435322144"/>
        <c:axId val="0"/>
      </c:bar3DChart>
      <c:catAx>
        <c:axId val="43532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322144"/>
        <c:crosses val="autoZero"/>
        <c:auto val="1"/>
        <c:lblAlgn val="ctr"/>
        <c:lblOffset val="100"/>
        <c:noMultiLvlLbl val="0"/>
      </c:catAx>
      <c:valAx>
        <c:axId val="43532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326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ARS/ARL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 Abril de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'Abril 2017'!$D$13:$E$13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'Abril 2017'!$B$16:$B$19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'Abril 2017'!$D$16:$D$19</c:f>
              <c:numCache>
                <c:formatCode>#,##0</c:formatCode>
                <c:ptCount val="4"/>
                <c:pt idx="0">
                  <c:v>43</c:v>
                </c:pt>
                <c:pt idx="1">
                  <c:v>252</c:v>
                </c:pt>
                <c:pt idx="2">
                  <c:v>128</c:v>
                </c:pt>
                <c:pt idx="3">
                  <c:v>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35C0-421B-B974-F0B88FFB2BBE}"/>
            </c:ext>
          </c:extLst>
        </c:ser>
        <c:ser>
          <c:idx val="1"/>
          <c:order val="1"/>
          <c:tx>
            <c:strRef>
              <c:f>'Abril 2017'!$F$13:$G$13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'Abril 2017'!$B$16:$B$19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'Abril 2017'!$F$16:$F$19</c:f>
              <c:numCache>
                <c:formatCode>#,##0</c:formatCode>
                <c:ptCount val="4"/>
                <c:pt idx="0">
                  <c:v>26</c:v>
                </c:pt>
                <c:pt idx="1">
                  <c:v>189</c:v>
                </c:pt>
                <c:pt idx="2">
                  <c:v>52</c:v>
                </c:pt>
                <c:pt idx="3">
                  <c:v>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35C0-421B-B974-F0B88FFB2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5327632"/>
        <c:axId val="435323712"/>
        <c:axId val="0"/>
      </c:bar3DChart>
      <c:catAx>
        <c:axId val="43532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323712"/>
        <c:crosses val="autoZero"/>
        <c:auto val="1"/>
        <c:lblAlgn val="ctr"/>
        <c:lblOffset val="100"/>
        <c:noMultiLvlLbl val="0"/>
      </c:catAx>
      <c:valAx>
        <c:axId val="435323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327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ARS/ARL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 Mayo de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'Mayo 2017'!$D$13:$E$13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'Mayo 2017'!$B$16:$B$19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'Mayo 2017'!$D$16:$D$19</c:f>
              <c:numCache>
                <c:formatCode>#,##0</c:formatCode>
                <c:ptCount val="4"/>
                <c:pt idx="0">
                  <c:v>44</c:v>
                </c:pt>
                <c:pt idx="1">
                  <c:v>254</c:v>
                </c:pt>
                <c:pt idx="2">
                  <c:v>128</c:v>
                </c:pt>
                <c:pt idx="3">
                  <c:v>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861B-4B21-86A4-DB7B10FEC2B9}"/>
            </c:ext>
          </c:extLst>
        </c:ser>
        <c:ser>
          <c:idx val="1"/>
          <c:order val="1"/>
          <c:tx>
            <c:strRef>
              <c:f>'Mayo 2017'!$F$13:$G$13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'Mayo 2017'!$B$16:$B$19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'Mayo 2017'!$F$16:$F$19</c:f>
              <c:numCache>
                <c:formatCode>#,##0</c:formatCode>
                <c:ptCount val="4"/>
                <c:pt idx="0">
                  <c:v>27</c:v>
                </c:pt>
                <c:pt idx="1">
                  <c:v>199</c:v>
                </c:pt>
                <c:pt idx="2">
                  <c:v>59</c:v>
                </c:pt>
                <c:pt idx="3">
                  <c:v>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861B-4B21-86A4-DB7B10FEC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5324496"/>
        <c:axId val="435324888"/>
        <c:axId val="0"/>
      </c:bar3DChart>
      <c:catAx>
        <c:axId val="43532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324888"/>
        <c:crosses val="autoZero"/>
        <c:auto val="1"/>
        <c:lblAlgn val="ctr"/>
        <c:lblOffset val="100"/>
        <c:noMultiLvlLbl val="0"/>
      </c:catAx>
      <c:valAx>
        <c:axId val="435324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32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ARS/ARL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 Junio de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'Junio 2017'!$D$13:$E$13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'Junio 2017'!$B$16:$B$19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'Junio 2017'!$D$16:$D$19</c:f>
              <c:numCache>
                <c:formatCode>#,##0</c:formatCode>
                <c:ptCount val="4"/>
                <c:pt idx="0">
                  <c:v>40</c:v>
                </c:pt>
                <c:pt idx="1">
                  <c:v>253</c:v>
                </c:pt>
                <c:pt idx="2">
                  <c:v>133</c:v>
                </c:pt>
                <c:pt idx="3">
                  <c:v>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E489-4425-B45E-1775856788D6}"/>
            </c:ext>
          </c:extLst>
        </c:ser>
        <c:ser>
          <c:idx val="1"/>
          <c:order val="1"/>
          <c:tx>
            <c:strRef>
              <c:f>'Junio 2017'!$F$13:$G$13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'Junio 2017'!$B$16:$B$19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'Junio 2017'!$F$16:$F$19</c:f>
              <c:numCache>
                <c:formatCode>#,##0</c:formatCode>
                <c:ptCount val="4"/>
                <c:pt idx="0">
                  <c:v>28</c:v>
                </c:pt>
                <c:pt idx="1">
                  <c:v>192</c:v>
                </c:pt>
                <c:pt idx="2">
                  <c:v>56</c:v>
                </c:pt>
                <c:pt idx="3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E489-4425-B45E-1775856788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6789816"/>
        <c:axId val="436791776"/>
        <c:axId val="0"/>
      </c:bar3DChart>
      <c:catAx>
        <c:axId val="436789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791776"/>
        <c:crosses val="autoZero"/>
        <c:auto val="1"/>
        <c:lblAlgn val="ctr"/>
        <c:lblOffset val="100"/>
        <c:noMultiLvlLbl val="0"/>
      </c:catAx>
      <c:valAx>
        <c:axId val="43679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789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ARS/ARL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 Julio de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'Julio 2017'!$D$13:$E$13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'Julio 2017'!$B$16:$B$19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'Julio 2017'!$D$16:$D$19</c:f>
              <c:numCache>
                <c:formatCode>#,##0</c:formatCode>
                <c:ptCount val="4"/>
                <c:pt idx="0">
                  <c:v>44</c:v>
                </c:pt>
                <c:pt idx="1">
                  <c:v>256</c:v>
                </c:pt>
                <c:pt idx="2">
                  <c:v>133</c:v>
                </c:pt>
                <c:pt idx="3">
                  <c:v>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61D8-4763-B1D5-74203C02ED5F}"/>
            </c:ext>
          </c:extLst>
        </c:ser>
        <c:ser>
          <c:idx val="1"/>
          <c:order val="1"/>
          <c:tx>
            <c:strRef>
              <c:f>'Julio 2017'!$F$13:$G$13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'Julio 2017'!$B$16:$B$19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'Julio 2017'!$F$16:$F$19</c:f>
              <c:numCache>
                <c:formatCode>#,##0</c:formatCode>
                <c:ptCount val="4"/>
                <c:pt idx="0">
                  <c:v>29</c:v>
                </c:pt>
                <c:pt idx="1">
                  <c:v>198</c:v>
                </c:pt>
                <c:pt idx="2">
                  <c:v>61</c:v>
                </c:pt>
                <c:pt idx="3">
                  <c:v>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61D8-4763-B1D5-74203C02E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6790208"/>
        <c:axId val="436790600"/>
        <c:axId val="0"/>
      </c:bar3DChart>
      <c:catAx>
        <c:axId val="43679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790600"/>
        <c:crosses val="autoZero"/>
        <c:auto val="1"/>
        <c:lblAlgn val="ctr"/>
        <c:lblOffset val="100"/>
        <c:noMultiLvlLbl val="0"/>
      </c:catAx>
      <c:valAx>
        <c:axId val="436790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79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ARS/ARL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 Agosto de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'Agosto 2017'!$D$13:$E$13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'Agosto 2017'!$B$16:$B$19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'Agosto 2017'!$D$16:$D$19</c:f>
              <c:numCache>
                <c:formatCode>#,##0</c:formatCode>
                <c:ptCount val="4"/>
                <c:pt idx="0">
                  <c:v>45</c:v>
                </c:pt>
                <c:pt idx="1">
                  <c:v>252</c:v>
                </c:pt>
                <c:pt idx="2">
                  <c:v>133</c:v>
                </c:pt>
                <c:pt idx="3">
                  <c:v>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91E6-4FF4-A7F1-E24F0AF380F2}"/>
            </c:ext>
          </c:extLst>
        </c:ser>
        <c:ser>
          <c:idx val="1"/>
          <c:order val="1"/>
          <c:tx>
            <c:strRef>
              <c:f>'Agosto 2017'!$F$13:$G$13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'Agosto 2017'!$B$16:$B$19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'Agosto 2017'!$F$16:$F$19</c:f>
              <c:numCache>
                <c:formatCode>#,##0</c:formatCode>
                <c:ptCount val="4"/>
                <c:pt idx="0">
                  <c:v>28</c:v>
                </c:pt>
                <c:pt idx="1">
                  <c:v>187</c:v>
                </c:pt>
                <c:pt idx="2">
                  <c:v>61</c:v>
                </c:pt>
                <c:pt idx="3">
                  <c:v>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91E6-4FF4-A7F1-E24F0AF38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6792168"/>
        <c:axId val="436796088"/>
        <c:axId val="0"/>
      </c:bar3DChart>
      <c:catAx>
        <c:axId val="43679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796088"/>
        <c:crosses val="autoZero"/>
        <c:auto val="1"/>
        <c:lblAlgn val="ctr"/>
        <c:lblOffset val="100"/>
        <c:noMultiLvlLbl val="0"/>
      </c:catAx>
      <c:valAx>
        <c:axId val="436796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79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ARS/ARL registrados Activos en la Oficina Virtual.                  Al Mes de Marzo de 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'Marzo 2016'!$B$13:$B$14</c:f>
              <c:strCache>
                <c:ptCount val="2"/>
                <c:pt idx="0">
                  <c:v>Usuarios Tipos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'Marzo 2016'!$B$16:$B$17</c:f>
              <c:strCache>
                <c:ptCount val="2"/>
                <c:pt idx="0">
                  <c:v>ARS</c:v>
                </c:pt>
                <c:pt idx="1">
                  <c:v>ARL</c:v>
                </c:pt>
              </c:strCache>
            </c:strRef>
          </c:cat>
          <c:val>
            <c:numRef>
              <c:f>'Marzo 2016'!$C$16:$C$17</c:f>
              <c:numCache>
                <c:formatCode>#,##0</c:formatCode>
                <c:ptCount val="2"/>
                <c:pt idx="0">
                  <c:v>539</c:v>
                </c:pt>
                <c:pt idx="1">
                  <c:v>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761A-4DB4-9DF3-F145026CA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2304264"/>
        <c:axId val="352304656"/>
        <c:axId val="0"/>
      </c:bar3DChart>
      <c:catAx>
        <c:axId val="352304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304656"/>
        <c:crosses val="autoZero"/>
        <c:auto val="1"/>
        <c:lblAlgn val="ctr"/>
        <c:lblOffset val="100"/>
        <c:noMultiLvlLbl val="0"/>
      </c:catAx>
      <c:valAx>
        <c:axId val="35230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304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ARS/ARL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 Septiembre de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'Septiembre 2017'!$D$13:$E$13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'Septiembre 2017'!$B$16:$B$19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'Septiembre 2017'!$D$16:$D$19</c:f>
              <c:numCache>
                <c:formatCode>#,##0</c:formatCode>
                <c:ptCount val="4"/>
                <c:pt idx="0">
                  <c:v>40</c:v>
                </c:pt>
                <c:pt idx="1">
                  <c:v>250</c:v>
                </c:pt>
                <c:pt idx="2">
                  <c:v>135</c:v>
                </c:pt>
                <c:pt idx="3">
                  <c:v>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9C82-44B8-968E-8C4E6A7F2FEC}"/>
            </c:ext>
          </c:extLst>
        </c:ser>
        <c:ser>
          <c:idx val="1"/>
          <c:order val="1"/>
          <c:tx>
            <c:strRef>
              <c:f>'Septiembre 2017'!$F$13:$G$13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'Septiembre 2017'!$B$16:$B$19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'Septiembre 2017'!$F$16:$F$19</c:f>
              <c:numCache>
                <c:formatCode>#,##0</c:formatCode>
                <c:ptCount val="4"/>
                <c:pt idx="0">
                  <c:v>23</c:v>
                </c:pt>
                <c:pt idx="1">
                  <c:v>189</c:v>
                </c:pt>
                <c:pt idx="2">
                  <c:v>58</c:v>
                </c:pt>
                <c:pt idx="3">
                  <c:v>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9C82-44B8-968E-8C4E6A7F2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6793736"/>
        <c:axId val="436790992"/>
        <c:axId val="0"/>
      </c:bar3DChart>
      <c:catAx>
        <c:axId val="436793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790992"/>
        <c:crosses val="autoZero"/>
        <c:auto val="1"/>
        <c:lblAlgn val="ctr"/>
        <c:lblOffset val="100"/>
        <c:noMultiLvlLbl val="0"/>
      </c:catAx>
      <c:valAx>
        <c:axId val="43679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793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ARS/ARL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 Octubre de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'Octubre 2017'!$D$13:$E$13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'Octubre 2017'!$B$16:$B$19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'Octubre 2017'!$D$16:$D$19</c:f>
              <c:numCache>
                <c:formatCode>#,##0</c:formatCode>
                <c:ptCount val="4"/>
                <c:pt idx="0">
                  <c:v>45</c:v>
                </c:pt>
                <c:pt idx="1">
                  <c:v>264</c:v>
                </c:pt>
                <c:pt idx="2">
                  <c:v>142</c:v>
                </c:pt>
                <c:pt idx="3">
                  <c:v>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C1BC-46E1-9B29-B4BDAAADE23F}"/>
            </c:ext>
          </c:extLst>
        </c:ser>
        <c:ser>
          <c:idx val="1"/>
          <c:order val="1"/>
          <c:tx>
            <c:strRef>
              <c:f>'Octubre 2017'!$F$13:$G$13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'Octubre 2017'!$B$16:$B$19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'Octubre 2017'!$F$16:$F$19</c:f>
              <c:numCache>
                <c:formatCode>#,##0</c:formatCode>
                <c:ptCount val="4"/>
                <c:pt idx="0">
                  <c:v>25</c:v>
                </c:pt>
                <c:pt idx="1">
                  <c:v>195</c:v>
                </c:pt>
                <c:pt idx="2">
                  <c:v>64</c:v>
                </c:pt>
                <c:pt idx="3">
                  <c:v>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C1BC-46E1-9B29-B4BDAAADE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6789424"/>
        <c:axId val="436795696"/>
        <c:axId val="0"/>
      </c:bar3DChart>
      <c:catAx>
        <c:axId val="436789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795696"/>
        <c:crosses val="autoZero"/>
        <c:auto val="1"/>
        <c:lblAlgn val="ctr"/>
        <c:lblOffset val="100"/>
        <c:noMultiLvlLbl val="0"/>
      </c:catAx>
      <c:valAx>
        <c:axId val="436795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789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ARS/ARL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 Noviembre de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'Noviembre 2017'!$D$13:$E$13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'Noviembre 2017'!$B$16:$B$19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'Noviembre 2017'!$D$16:$D$19</c:f>
              <c:numCache>
                <c:formatCode>#,##0</c:formatCode>
                <c:ptCount val="4"/>
                <c:pt idx="0">
                  <c:v>45</c:v>
                </c:pt>
                <c:pt idx="1">
                  <c:v>263</c:v>
                </c:pt>
                <c:pt idx="2">
                  <c:v>139</c:v>
                </c:pt>
                <c:pt idx="3">
                  <c:v>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818A-492B-AF3E-724B39929AB3}"/>
            </c:ext>
          </c:extLst>
        </c:ser>
        <c:ser>
          <c:idx val="1"/>
          <c:order val="1"/>
          <c:tx>
            <c:strRef>
              <c:f>'Noviembre 2017'!$F$13:$G$13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'Noviembre 2017'!$B$16:$B$19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'Noviembre 2017'!$F$16:$F$19</c:f>
              <c:numCache>
                <c:formatCode>#,##0</c:formatCode>
                <c:ptCount val="4"/>
                <c:pt idx="0">
                  <c:v>24</c:v>
                </c:pt>
                <c:pt idx="1">
                  <c:v>190</c:v>
                </c:pt>
                <c:pt idx="2">
                  <c:v>64</c:v>
                </c:pt>
                <c:pt idx="3">
                  <c:v>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818A-492B-AF3E-724B39929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6794520"/>
        <c:axId val="436796480"/>
        <c:axId val="0"/>
      </c:bar3DChart>
      <c:catAx>
        <c:axId val="436794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796480"/>
        <c:crosses val="autoZero"/>
        <c:auto val="1"/>
        <c:lblAlgn val="ctr"/>
        <c:lblOffset val="100"/>
        <c:noMultiLvlLbl val="0"/>
      </c:catAx>
      <c:valAx>
        <c:axId val="43679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794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ARS/ARL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 Diciembre de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'Diciembre 2017'!$D$13:$E$13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'Diciembre 2017'!$B$16:$B$19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'Diciembre 2017'!$D$16:$D$19</c:f>
              <c:numCache>
                <c:formatCode>#,##0</c:formatCode>
                <c:ptCount val="4"/>
                <c:pt idx="0">
                  <c:v>46</c:v>
                </c:pt>
                <c:pt idx="1">
                  <c:v>264</c:v>
                </c:pt>
                <c:pt idx="2">
                  <c:v>143</c:v>
                </c:pt>
                <c:pt idx="3">
                  <c:v>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0720-42F6-BDC4-073DEAC115BB}"/>
            </c:ext>
          </c:extLst>
        </c:ser>
        <c:ser>
          <c:idx val="1"/>
          <c:order val="1"/>
          <c:tx>
            <c:strRef>
              <c:f>'Diciembre 2017'!$F$13:$G$13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'Diciembre 2017'!$B$16:$B$19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'Diciembre 2017'!$F$16:$F$19</c:f>
              <c:numCache>
                <c:formatCode>#,##0</c:formatCode>
                <c:ptCount val="4"/>
                <c:pt idx="0">
                  <c:v>24</c:v>
                </c:pt>
                <c:pt idx="1">
                  <c:v>193</c:v>
                </c:pt>
                <c:pt idx="2">
                  <c:v>65</c:v>
                </c:pt>
                <c:pt idx="3">
                  <c:v>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0720-42F6-BDC4-073DEAC11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6792560"/>
        <c:axId val="436795304"/>
        <c:axId val="0"/>
      </c:bar3DChart>
      <c:catAx>
        <c:axId val="43679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795304"/>
        <c:crosses val="autoZero"/>
        <c:auto val="1"/>
        <c:lblAlgn val="ctr"/>
        <c:lblOffset val="100"/>
        <c:noMultiLvlLbl val="0"/>
      </c:catAx>
      <c:valAx>
        <c:axId val="436795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792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ARS/ARL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 Enero de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'Enero 2018'!$D$13:$E$13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'Enero 2018'!$B$16:$B$19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'Enero 2018'!$D$16:$D$19</c:f>
              <c:numCache>
                <c:formatCode>#,##0</c:formatCode>
                <c:ptCount val="4"/>
                <c:pt idx="0">
                  <c:v>45</c:v>
                </c:pt>
                <c:pt idx="1">
                  <c:v>268</c:v>
                </c:pt>
                <c:pt idx="2">
                  <c:v>142</c:v>
                </c:pt>
                <c:pt idx="3">
                  <c:v>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E8D8-4DD5-B384-8AD2CF43085B}"/>
            </c:ext>
          </c:extLst>
        </c:ser>
        <c:ser>
          <c:idx val="1"/>
          <c:order val="1"/>
          <c:tx>
            <c:strRef>
              <c:f>'Enero 2018'!$F$13:$G$13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'Enero 2018'!$B$16:$B$19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'Enero 2018'!$F$16:$F$19</c:f>
              <c:numCache>
                <c:formatCode>#,##0</c:formatCode>
                <c:ptCount val="4"/>
                <c:pt idx="0">
                  <c:v>27</c:v>
                </c:pt>
                <c:pt idx="1">
                  <c:v>200</c:v>
                </c:pt>
                <c:pt idx="2">
                  <c:v>65</c:v>
                </c:pt>
                <c:pt idx="3">
                  <c:v>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E8D8-4DD5-B384-8AD2CF430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8851320"/>
        <c:axId val="438848576"/>
        <c:axId val="0"/>
      </c:bar3DChart>
      <c:catAx>
        <c:axId val="438851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848576"/>
        <c:crosses val="autoZero"/>
        <c:auto val="1"/>
        <c:lblAlgn val="ctr"/>
        <c:lblOffset val="100"/>
        <c:noMultiLvlLbl val="0"/>
      </c:catAx>
      <c:valAx>
        <c:axId val="43884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851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ARS/ARL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 Febrero de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'Febrero 2018'!$D$13:$E$13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'Febrero 2018'!$B$16:$B$19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'Febrero 2018'!$D$16:$D$19</c:f>
              <c:numCache>
                <c:formatCode>#,##0</c:formatCode>
                <c:ptCount val="4"/>
                <c:pt idx="0">
                  <c:v>43</c:v>
                </c:pt>
                <c:pt idx="1">
                  <c:v>268</c:v>
                </c:pt>
                <c:pt idx="2">
                  <c:v>142</c:v>
                </c:pt>
                <c:pt idx="3">
                  <c:v>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436E-43F2-8489-EC7C511ED2B7}"/>
            </c:ext>
          </c:extLst>
        </c:ser>
        <c:ser>
          <c:idx val="1"/>
          <c:order val="1"/>
          <c:tx>
            <c:strRef>
              <c:f>'Febrero 2018'!$F$13:$G$13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'Febrero 2018'!$B$16:$B$19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'Febrero 2018'!$F$16:$F$19</c:f>
              <c:numCache>
                <c:formatCode>#,##0</c:formatCode>
                <c:ptCount val="4"/>
                <c:pt idx="0">
                  <c:v>26</c:v>
                </c:pt>
                <c:pt idx="1">
                  <c:v>199</c:v>
                </c:pt>
                <c:pt idx="2">
                  <c:v>66</c:v>
                </c:pt>
                <c:pt idx="3">
                  <c:v>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436E-43F2-8489-EC7C511ED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8845048"/>
        <c:axId val="438845440"/>
        <c:axId val="0"/>
      </c:bar3DChart>
      <c:catAx>
        <c:axId val="438845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845440"/>
        <c:crosses val="autoZero"/>
        <c:auto val="1"/>
        <c:lblAlgn val="ctr"/>
        <c:lblOffset val="100"/>
        <c:noMultiLvlLbl val="0"/>
      </c:catAx>
      <c:valAx>
        <c:axId val="43884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845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ARS/ARL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 Marzo de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'Marzo 2018'!$D$13:$E$13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'Marzo 2018'!$B$16:$B$19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'Marzo 2018'!$D$16:$D$19</c:f>
              <c:numCache>
                <c:formatCode>#,##0</c:formatCode>
                <c:ptCount val="4"/>
                <c:pt idx="0">
                  <c:v>42</c:v>
                </c:pt>
                <c:pt idx="1">
                  <c:v>270</c:v>
                </c:pt>
                <c:pt idx="2">
                  <c:v>141</c:v>
                </c:pt>
                <c:pt idx="3">
                  <c:v>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2977-4A8A-B418-DB4E61650C05}"/>
            </c:ext>
          </c:extLst>
        </c:ser>
        <c:ser>
          <c:idx val="1"/>
          <c:order val="1"/>
          <c:tx>
            <c:strRef>
              <c:f>'Marzo 2018'!$F$13:$G$13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'Marzo 2018'!$B$16:$B$19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'Marzo 2018'!$F$16:$F$19</c:f>
              <c:numCache>
                <c:formatCode>#,##0</c:formatCode>
                <c:ptCount val="4"/>
                <c:pt idx="0">
                  <c:v>27</c:v>
                </c:pt>
                <c:pt idx="1">
                  <c:v>189</c:v>
                </c:pt>
                <c:pt idx="2">
                  <c:v>61</c:v>
                </c:pt>
                <c:pt idx="3">
                  <c:v>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2977-4A8A-B418-DB4E61650C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8849360"/>
        <c:axId val="438845832"/>
        <c:axId val="0"/>
      </c:bar3DChart>
      <c:catAx>
        <c:axId val="438849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845832"/>
        <c:crosses val="autoZero"/>
        <c:auto val="1"/>
        <c:lblAlgn val="ctr"/>
        <c:lblOffset val="100"/>
        <c:noMultiLvlLbl val="0"/>
      </c:catAx>
      <c:valAx>
        <c:axId val="438845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849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ARS/ARL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 Abril de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'Abril 2018'!$D$13:$E$13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'Abril 2018'!$B$16:$B$19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'Abril 2018'!$D$16:$D$19</c:f>
              <c:numCache>
                <c:formatCode>#,##0</c:formatCode>
                <c:ptCount val="4"/>
                <c:pt idx="0">
                  <c:v>44</c:v>
                </c:pt>
                <c:pt idx="1">
                  <c:v>274</c:v>
                </c:pt>
                <c:pt idx="2">
                  <c:v>141</c:v>
                </c:pt>
                <c:pt idx="3">
                  <c:v>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25D6-4AA0-BF59-10D70CC8783D}"/>
            </c:ext>
          </c:extLst>
        </c:ser>
        <c:ser>
          <c:idx val="1"/>
          <c:order val="1"/>
          <c:tx>
            <c:strRef>
              <c:f>'Abril 2018'!$F$13:$G$13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'Abril 2018'!$B$16:$B$19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'Abril 2018'!$F$16:$F$19</c:f>
              <c:numCache>
                <c:formatCode>#,##0</c:formatCode>
                <c:ptCount val="4"/>
                <c:pt idx="0">
                  <c:v>28</c:v>
                </c:pt>
                <c:pt idx="1">
                  <c:v>202</c:v>
                </c:pt>
                <c:pt idx="2">
                  <c:v>63</c:v>
                </c:pt>
                <c:pt idx="3">
                  <c:v>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25D6-4AA0-BF59-10D70CC87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8846224"/>
        <c:axId val="438846616"/>
        <c:axId val="0"/>
      </c:bar3DChart>
      <c:catAx>
        <c:axId val="43884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846616"/>
        <c:crosses val="autoZero"/>
        <c:auto val="1"/>
        <c:lblAlgn val="ctr"/>
        <c:lblOffset val="100"/>
        <c:noMultiLvlLbl val="0"/>
      </c:catAx>
      <c:valAx>
        <c:axId val="438846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846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ARS/ARL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 Mayo de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'Mayo 2018'!$D$13:$E$13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'Mayo 2018'!$B$16:$B$19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'Mayo 2018'!$D$16:$D$19</c:f>
              <c:numCache>
                <c:formatCode>#,##0</c:formatCode>
                <c:ptCount val="4"/>
                <c:pt idx="0">
                  <c:v>39</c:v>
                </c:pt>
                <c:pt idx="1">
                  <c:v>267</c:v>
                </c:pt>
                <c:pt idx="2">
                  <c:v>140</c:v>
                </c:pt>
                <c:pt idx="3">
                  <c:v>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ED9B-4828-A9A4-1E7A6D831D57}"/>
            </c:ext>
          </c:extLst>
        </c:ser>
        <c:ser>
          <c:idx val="1"/>
          <c:order val="1"/>
          <c:tx>
            <c:strRef>
              <c:f>'Mayo 2018'!$F$13:$G$13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'Mayo 2018'!$B$16:$B$19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'Mayo 2018'!$F$16:$F$19</c:f>
              <c:numCache>
                <c:formatCode>#,##0</c:formatCode>
                <c:ptCount val="4"/>
                <c:pt idx="0">
                  <c:v>27</c:v>
                </c:pt>
                <c:pt idx="1">
                  <c:v>197</c:v>
                </c:pt>
                <c:pt idx="2">
                  <c:v>63</c:v>
                </c:pt>
                <c:pt idx="3">
                  <c:v>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ED9B-4828-A9A4-1E7A6D831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8849752"/>
        <c:axId val="438847792"/>
        <c:axId val="0"/>
      </c:bar3DChart>
      <c:catAx>
        <c:axId val="438849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847792"/>
        <c:crosses val="autoZero"/>
        <c:auto val="1"/>
        <c:lblAlgn val="ctr"/>
        <c:lblOffset val="100"/>
        <c:noMultiLvlLbl val="0"/>
      </c:catAx>
      <c:valAx>
        <c:axId val="438847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849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ARS/ARL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 Junio de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'Junio 2018'!$D$13:$E$13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'Junio 2018'!$B$16:$B$19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'Junio 2018'!$D$16:$D$19</c:f>
              <c:numCache>
                <c:formatCode>#,##0</c:formatCode>
                <c:ptCount val="4"/>
                <c:pt idx="0">
                  <c:v>41</c:v>
                </c:pt>
                <c:pt idx="1">
                  <c:v>267</c:v>
                </c:pt>
                <c:pt idx="2">
                  <c:v>140</c:v>
                </c:pt>
                <c:pt idx="3">
                  <c:v>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63D0-4934-9D06-2D15E459BDF5}"/>
            </c:ext>
          </c:extLst>
        </c:ser>
        <c:ser>
          <c:idx val="1"/>
          <c:order val="1"/>
          <c:tx>
            <c:strRef>
              <c:f>'Junio 2018'!$F$13:$G$13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'Junio 2018'!$B$16:$B$19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'Junio 2018'!$F$16:$F$19</c:f>
              <c:numCache>
                <c:formatCode>#,##0</c:formatCode>
                <c:ptCount val="4"/>
                <c:pt idx="0">
                  <c:v>27</c:v>
                </c:pt>
                <c:pt idx="1">
                  <c:v>196</c:v>
                </c:pt>
                <c:pt idx="2">
                  <c:v>65</c:v>
                </c:pt>
                <c:pt idx="3">
                  <c:v>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63D0-4934-9D06-2D15E459B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8848968"/>
        <c:axId val="438850144"/>
        <c:axId val="0"/>
      </c:bar3DChart>
      <c:catAx>
        <c:axId val="438848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850144"/>
        <c:crosses val="autoZero"/>
        <c:auto val="1"/>
        <c:lblAlgn val="ctr"/>
        <c:lblOffset val="100"/>
        <c:noMultiLvlLbl val="0"/>
      </c:catAx>
      <c:valAx>
        <c:axId val="43885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848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ARS/ARL registrados Activos en la Oficina Virtual. Al Mes de Abril de 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'Abril 2016'!$B$13:$B$14</c:f>
              <c:strCache>
                <c:ptCount val="2"/>
                <c:pt idx="0">
                  <c:v>Usuarios Tipos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'Abril 2016'!$B$16:$B$17</c:f>
              <c:strCache>
                <c:ptCount val="2"/>
                <c:pt idx="0">
                  <c:v>ARS</c:v>
                </c:pt>
                <c:pt idx="1">
                  <c:v>ARL</c:v>
                </c:pt>
              </c:strCache>
            </c:strRef>
          </c:cat>
          <c:val>
            <c:numRef>
              <c:f>'Abril 2016'!$C$16:$C$17</c:f>
              <c:numCache>
                <c:formatCode>#,##0</c:formatCode>
                <c:ptCount val="2"/>
                <c:pt idx="0">
                  <c:v>551</c:v>
                </c:pt>
                <c:pt idx="1">
                  <c:v>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D6C7-4377-8DF6-2CF118B6F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2905424"/>
        <c:axId val="357477368"/>
        <c:axId val="0"/>
      </c:bar3DChart>
      <c:catAx>
        <c:axId val="42290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7477368"/>
        <c:crosses val="autoZero"/>
        <c:auto val="1"/>
        <c:lblAlgn val="ctr"/>
        <c:lblOffset val="100"/>
        <c:noMultiLvlLbl val="0"/>
      </c:catAx>
      <c:valAx>
        <c:axId val="35747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905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ARS/ARL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 Julio de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'Julio 2018'!$D$13:$E$13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'Julio 2018'!$B$16:$B$19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'Julio 2018'!$D$16:$D$19</c:f>
              <c:numCache>
                <c:formatCode>#,##0</c:formatCode>
                <c:ptCount val="4"/>
                <c:pt idx="0">
                  <c:v>42</c:v>
                </c:pt>
                <c:pt idx="1">
                  <c:v>267</c:v>
                </c:pt>
                <c:pt idx="2">
                  <c:v>138</c:v>
                </c:pt>
                <c:pt idx="3">
                  <c:v>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48D2-4188-9A11-8952810B1663}"/>
            </c:ext>
          </c:extLst>
        </c:ser>
        <c:ser>
          <c:idx val="1"/>
          <c:order val="1"/>
          <c:tx>
            <c:strRef>
              <c:f>'Julio 2018'!$F$13:$G$13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'Julio 2018'!$B$16:$B$19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'Julio 2018'!$F$16:$F$19</c:f>
              <c:numCache>
                <c:formatCode>#,##0</c:formatCode>
                <c:ptCount val="4"/>
                <c:pt idx="0">
                  <c:v>27</c:v>
                </c:pt>
                <c:pt idx="1">
                  <c:v>195</c:v>
                </c:pt>
                <c:pt idx="2">
                  <c:v>64</c:v>
                </c:pt>
                <c:pt idx="3">
                  <c:v>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48D2-4188-9A11-8952810B1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5416104"/>
        <c:axId val="505416496"/>
        <c:axId val="0"/>
      </c:bar3DChart>
      <c:catAx>
        <c:axId val="505416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416496"/>
        <c:crosses val="autoZero"/>
        <c:auto val="1"/>
        <c:lblAlgn val="ctr"/>
        <c:lblOffset val="100"/>
        <c:noMultiLvlLbl val="0"/>
      </c:catAx>
      <c:valAx>
        <c:axId val="505416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416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ARS/ARL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 Agosto de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'Agosto 2018'!$D$13:$E$13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'Agosto 2018'!$B$16:$B$19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'Agosto 2018'!$D$16:$D$19</c:f>
              <c:numCache>
                <c:formatCode>#,##0</c:formatCode>
                <c:ptCount val="4"/>
                <c:pt idx="0">
                  <c:v>41</c:v>
                </c:pt>
                <c:pt idx="1">
                  <c:v>267</c:v>
                </c:pt>
                <c:pt idx="2">
                  <c:v>138</c:v>
                </c:pt>
                <c:pt idx="3">
                  <c:v>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55BD-4B11-95BA-6BC950B10167}"/>
            </c:ext>
          </c:extLst>
        </c:ser>
        <c:ser>
          <c:idx val="1"/>
          <c:order val="1"/>
          <c:tx>
            <c:strRef>
              <c:f>'Agosto 2018'!$F$13:$G$13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'Agosto 2018'!$B$16:$B$19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'Agosto 2018'!$F$16:$F$19</c:f>
              <c:numCache>
                <c:formatCode>#,##0</c:formatCode>
                <c:ptCount val="4"/>
                <c:pt idx="0">
                  <c:v>20</c:v>
                </c:pt>
                <c:pt idx="1">
                  <c:v>195</c:v>
                </c:pt>
                <c:pt idx="2">
                  <c:v>65</c:v>
                </c:pt>
                <c:pt idx="3">
                  <c:v>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55BD-4B11-95BA-6BC950B10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5414536"/>
        <c:axId val="505417672"/>
        <c:axId val="0"/>
      </c:bar3DChart>
      <c:catAx>
        <c:axId val="505414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417672"/>
        <c:crosses val="autoZero"/>
        <c:auto val="1"/>
        <c:lblAlgn val="ctr"/>
        <c:lblOffset val="100"/>
        <c:noMultiLvlLbl val="0"/>
      </c:catAx>
      <c:valAx>
        <c:axId val="505417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414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ARS/ARL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 Septiembre de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'Septiembre 2018'!$D$13:$E$13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'Septiembre 2018'!$B$16:$B$19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'Septiembre 2018'!$D$16:$D$19</c:f>
              <c:numCache>
                <c:formatCode>#,##0</c:formatCode>
                <c:ptCount val="4"/>
                <c:pt idx="0">
                  <c:v>50</c:v>
                </c:pt>
                <c:pt idx="1">
                  <c:v>269</c:v>
                </c:pt>
                <c:pt idx="2">
                  <c:v>144</c:v>
                </c:pt>
                <c:pt idx="3">
                  <c:v>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FFE6-4646-B3FD-9AEFDCD77D25}"/>
            </c:ext>
          </c:extLst>
        </c:ser>
        <c:ser>
          <c:idx val="1"/>
          <c:order val="1"/>
          <c:tx>
            <c:strRef>
              <c:f>'Septiembre 2018'!$F$13:$G$13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'Septiembre 2018'!$B$16:$B$19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'Septiembre 2018'!$F$16:$F$19</c:f>
              <c:numCache>
                <c:formatCode>#,##0</c:formatCode>
                <c:ptCount val="4"/>
                <c:pt idx="0">
                  <c:v>28</c:v>
                </c:pt>
                <c:pt idx="1">
                  <c:v>204</c:v>
                </c:pt>
                <c:pt idx="2">
                  <c:v>66</c:v>
                </c:pt>
                <c:pt idx="3">
                  <c:v>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FFE6-4646-B3FD-9AEFDCD77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5412968"/>
        <c:axId val="505409048"/>
        <c:axId val="0"/>
      </c:bar3DChart>
      <c:catAx>
        <c:axId val="505412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409048"/>
        <c:crosses val="autoZero"/>
        <c:auto val="1"/>
        <c:lblAlgn val="ctr"/>
        <c:lblOffset val="100"/>
        <c:noMultiLvlLbl val="0"/>
      </c:catAx>
      <c:valAx>
        <c:axId val="505409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41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ARS/ARL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 Octubre de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'Octubre 2018'!$D$13:$E$13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'Octubre 2018'!$B$16:$B$19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'Octubre 2018'!$D$16:$D$19</c:f>
              <c:numCache>
                <c:formatCode>#,##0</c:formatCode>
                <c:ptCount val="4"/>
                <c:pt idx="0">
                  <c:v>54</c:v>
                </c:pt>
                <c:pt idx="1">
                  <c:v>269</c:v>
                </c:pt>
                <c:pt idx="2">
                  <c:v>147</c:v>
                </c:pt>
                <c:pt idx="3">
                  <c:v>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3E8D-4B01-AE3F-184DFD97E7A6}"/>
            </c:ext>
          </c:extLst>
        </c:ser>
        <c:ser>
          <c:idx val="1"/>
          <c:order val="1"/>
          <c:tx>
            <c:strRef>
              <c:f>'Octubre 2018'!$F$13:$G$13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'Octubre 2018'!$B$16:$B$19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'Octubre 2018'!$F$16:$F$19</c:f>
              <c:numCache>
                <c:formatCode>#,##0</c:formatCode>
                <c:ptCount val="4"/>
                <c:pt idx="0">
                  <c:v>30</c:v>
                </c:pt>
                <c:pt idx="1">
                  <c:v>203</c:v>
                </c:pt>
                <c:pt idx="2">
                  <c:v>69</c:v>
                </c:pt>
                <c:pt idx="3">
                  <c:v>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3E8D-4B01-AE3F-184DFD97E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5408656"/>
        <c:axId val="505406304"/>
        <c:axId val="0"/>
      </c:bar3DChart>
      <c:catAx>
        <c:axId val="50540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406304"/>
        <c:crosses val="autoZero"/>
        <c:auto val="1"/>
        <c:lblAlgn val="ctr"/>
        <c:lblOffset val="100"/>
        <c:noMultiLvlLbl val="0"/>
      </c:catAx>
      <c:valAx>
        <c:axId val="50540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408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ARS/ARL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 Noviembre de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'Noviembre 2018'!$D$13:$E$13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'Noviembre 2018'!$B$16:$B$19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'Noviembre 2018'!$D$16:$D$19</c:f>
              <c:numCache>
                <c:formatCode>#,##0</c:formatCode>
                <c:ptCount val="4"/>
                <c:pt idx="0">
                  <c:v>51</c:v>
                </c:pt>
                <c:pt idx="1">
                  <c:v>244</c:v>
                </c:pt>
                <c:pt idx="2">
                  <c:v>147</c:v>
                </c:pt>
                <c:pt idx="3">
                  <c:v>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F6A7-407A-A7F3-443448AF73D7}"/>
            </c:ext>
          </c:extLst>
        </c:ser>
        <c:ser>
          <c:idx val="1"/>
          <c:order val="1"/>
          <c:tx>
            <c:strRef>
              <c:f>'Noviembre 2018'!$F$13:$G$13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'Noviembre 2018'!$B$16:$B$19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'Noviembre 2018'!$F$16:$F$19</c:f>
              <c:numCache>
                <c:formatCode>#,##0</c:formatCode>
                <c:ptCount val="4"/>
                <c:pt idx="0">
                  <c:v>29</c:v>
                </c:pt>
                <c:pt idx="1">
                  <c:v>184</c:v>
                </c:pt>
                <c:pt idx="2">
                  <c:v>69</c:v>
                </c:pt>
                <c:pt idx="3">
                  <c:v>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F6A7-407A-A7F3-443448AF7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5410616"/>
        <c:axId val="505415320"/>
        <c:axId val="0"/>
      </c:bar3DChart>
      <c:catAx>
        <c:axId val="505410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415320"/>
        <c:crosses val="autoZero"/>
        <c:auto val="1"/>
        <c:lblAlgn val="ctr"/>
        <c:lblOffset val="100"/>
        <c:noMultiLvlLbl val="0"/>
      </c:catAx>
      <c:valAx>
        <c:axId val="505415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410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ARS/ARL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 Diciembre de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'Diciembre 2018'!$D$13:$E$13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'Diciembre 2018'!$B$16:$B$19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'Diciembre 2018'!$D$16:$D$19</c:f>
              <c:numCache>
                <c:formatCode>#,##0</c:formatCode>
                <c:ptCount val="4"/>
                <c:pt idx="0">
                  <c:v>54</c:v>
                </c:pt>
                <c:pt idx="1">
                  <c:v>256</c:v>
                </c:pt>
                <c:pt idx="2">
                  <c:v>143</c:v>
                </c:pt>
                <c:pt idx="3">
                  <c:v>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582D-44C9-AF33-53D6A4D494C9}"/>
            </c:ext>
          </c:extLst>
        </c:ser>
        <c:ser>
          <c:idx val="1"/>
          <c:order val="1"/>
          <c:tx>
            <c:strRef>
              <c:f>'Diciembre 2018'!$F$13:$G$13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'Diciembre 2018'!$B$16:$B$19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'Diciembre 2018'!$F$16:$F$19</c:f>
              <c:numCache>
                <c:formatCode>#,##0</c:formatCode>
                <c:ptCount val="4"/>
                <c:pt idx="0">
                  <c:v>28</c:v>
                </c:pt>
                <c:pt idx="1">
                  <c:v>188</c:v>
                </c:pt>
                <c:pt idx="2">
                  <c:v>68</c:v>
                </c:pt>
                <c:pt idx="3">
                  <c:v>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582D-44C9-AF33-53D6A4D49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5407480"/>
        <c:axId val="505409440"/>
        <c:axId val="0"/>
      </c:bar3DChart>
      <c:catAx>
        <c:axId val="505407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409440"/>
        <c:crosses val="autoZero"/>
        <c:auto val="1"/>
        <c:lblAlgn val="ctr"/>
        <c:lblOffset val="100"/>
        <c:noMultiLvlLbl val="0"/>
      </c:catAx>
      <c:valAx>
        <c:axId val="50540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407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ARS/ARL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 Enero de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'Enero 2019'!$D$13:$E$13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'Enero 2019'!$B$16:$B$19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'Enero 2019'!$D$16:$D$19</c:f>
              <c:numCache>
                <c:formatCode>#,##0</c:formatCode>
                <c:ptCount val="4"/>
                <c:pt idx="0">
                  <c:v>39</c:v>
                </c:pt>
                <c:pt idx="1">
                  <c:v>216</c:v>
                </c:pt>
                <c:pt idx="2">
                  <c:v>127</c:v>
                </c:pt>
                <c:pt idx="3">
                  <c:v>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8CB0-401C-804F-CC1B13B4D0CA}"/>
            </c:ext>
          </c:extLst>
        </c:ser>
        <c:ser>
          <c:idx val="1"/>
          <c:order val="1"/>
          <c:tx>
            <c:strRef>
              <c:f>'Enero 2019'!$F$13:$G$13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'Enero 2019'!$B$16:$B$19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'Enero 2019'!$F$16:$F$19</c:f>
              <c:numCache>
                <c:formatCode>#,##0</c:formatCode>
                <c:ptCount val="4"/>
                <c:pt idx="0">
                  <c:v>24</c:v>
                </c:pt>
                <c:pt idx="1">
                  <c:v>157</c:v>
                </c:pt>
                <c:pt idx="2">
                  <c:v>49</c:v>
                </c:pt>
                <c:pt idx="3">
                  <c:v>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8CB0-401C-804F-CC1B13B4D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5407088"/>
        <c:axId val="505411400"/>
        <c:axId val="0"/>
      </c:bar3DChart>
      <c:catAx>
        <c:axId val="505407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411400"/>
        <c:crosses val="autoZero"/>
        <c:auto val="1"/>
        <c:lblAlgn val="ctr"/>
        <c:lblOffset val="100"/>
        <c:noMultiLvlLbl val="0"/>
      </c:catAx>
      <c:valAx>
        <c:axId val="505411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407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ARS/ARL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 Febrero de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'Febrero 2019'!$D$13:$E$13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'Febrero 2019'!$B$16:$B$19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'Febrero 2019'!$D$16:$D$19</c:f>
              <c:numCache>
                <c:formatCode>#,##0</c:formatCode>
                <c:ptCount val="4"/>
                <c:pt idx="0">
                  <c:v>54</c:v>
                </c:pt>
                <c:pt idx="1">
                  <c:v>260</c:v>
                </c:pt>
                <c:pt idx="2">
                  <c:v>148</c:v>
                </c:pt>
                <c:pt idx="3">
                  <c:v>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7371-4B20-9387-9BE5D049ED6D}"/>
            </c:ext>
          </c:extLst>
        </c:ser>
        <c:ser>
          <c:idx val="1"/>
          <c:order val="1"/>
          <c:tx>
            <c:strRef>
              <c:f>'Febrero 2019'!$F$13:$G$13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'Febrero 2019'!$B$16:$B$19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'Febrero 2019'!$F$16:$F$19</c:f>
              <c:numCache>
                <c:formatCode>#,##0</c:formatCode>
                <c:ptCount val="4"/>
                <c:pt idx="0">
                  <c:v>30</c:v>
                </c:pt>
                <c:pt idx="1">
                  <c:v>191</c:v>
                </c:pt>
                <c:pt idx="2">
                  <c:v>69</c:v>
                </c:pt>
                <c:pt idx="3">
                  <c:v>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7371-4B20-9387-9BE5D049ED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5412576"/>
        <c:axId val="505417280"/>
        <c:axId val="0"/>
      </c:bar3DChart>
      <c:catAx>
        <c:axId val="50541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417280"/>
        <c:crosses val="autoZero"/>
        <c:auto val="1"/>
        <c:lblAlgn val="ctr"/>
        <c:lblOffset val="100"/>
        <c:noMultiLvlLbl val="0"/>
      </c:catAx>
      <c:valAx>
        <c:axId val="505417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412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ARS/ARL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 Marzo de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'Marzo 2019'!$D$13:$E$13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'Marzo 2019'!$B$16:$B$19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'Marzo 2019'!$D$16:$D$19</c:f>
              <c:numCache>
                <c:formatCode>#,##0</c:formatCode>
                <c:ptCount val="4"/>
                <c:pt idx="0">
                  <c:v>51</c:v>
                </c:pt>
                <c:pt idx="1">
                  <c:v>258</c:v>
                </c:pt>
                <c:pt idx="2">
                  <c:v>153</c:v>
                </c:pt>
                <c:pt idx="3">
                  <c:v>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E4FA-496D-8D54-960E128898AB}"/>
            </c:ext>
          </c:extLst>
        </c:ser>
        <c:ser>
          <c:idx val="1"/>
          <c:order val="1"/>
          <c:tx>
            <c:strRef>
              <c:f>'Marzo 2019'!$F$13:$G$13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'Marzo 2019'!$B$16:$B$19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'Marzo 2019'!$F$16:$F$19</c:f>
              <c:numCache>
                <c:formatCode>#,##0</c:formatCode>
                <c:ptCount val="4"/>
                <c:pt idx="0">
                  <c:v>33</c:v>
                </c:pt>
                <c:pt idx="1">
                  <c:v>183</c:v>
                </c:pt>
                <c:pt idx="2">
                  <c:v>70</c:v>
                </c:pt>
                <c:pt idx="3">
                  <c:v>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E4FA-496D-8D54-960E12889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5407872"/>
        <c:axId val="505413752"/>
        <c:axId val="0"/>
      </c:bar3DChart>
      <c:catAx>
        <c:axId val="50540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413752"/>
        <c:crosses val="autoZero"/>
        <c:auto val="1"/>
        <c:lblAlgn val="ctr"/>
        <c:lblOffset val="100"/>
        <c:noMultiLvlLbl val="0"/>
      </c:catAx>
      <c:valAx>
        <c:axId val="505413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407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ARS/ARL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 Abril de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'Abril 2019'!$D$13:$E$13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'Abril 2019'!$B$16:$B$19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'Abril 2019'!$D$16:$D$19</c:f>
              <c:numCache>
                <c:formatCode>#,##0</c:formatCode>
                <c:ptCount val="4"/>
                <c:pt idx="0">
                  <c:v>54</c:v>
                </c:pt>
                <c:pt idx="1">
                  <c:v>263</c:v>
                </c:pt>
                <c:pt idx="2">
                  <c:v>153</c:v>
                </c:pt>
                <c:pt idx="3">
                  <c:v>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0BB5-470D-9A18-1F6606C773F4}"/>
            </c:ext>
          </c:extLst>
        </c:ser>
        <c:ser>
          <c:idx val="1"/>
          <c:order val="1"/>
          <c:tx>
            <c:strRef>
              <c:f>'Abril 2019'!$F$13:$G$13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'Abril 2019'!$B$16:$B$19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'Abril 2019'!$F$16:$F$19</c:f>
              <c:numCache>
                <c:formatCode>#,##0</c:formatCode>
                <c:ptCount val="4"/>
                <c:pt idx="0">
                  <c:v>32</c:v>
                </c:pt>
                <c:pt idx="1">
                  <c:v>187</c:v>
                </c:pt>
                <c:pt idx="2">
                  <c:v>70</c:v>
                </c:pt>
                <c:pt idx="3">
                  <c:v>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0BB5-470D-9A18-1F6606C77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5409832"/>
        <c:axId val="505411792"/>
        <c:axId val="0"/>
      </c:bar3DChart>
      <c:catAx>
        <c:axId val="505409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411792"/>
        <c:crosses val="autoZero"/>
        <c:auto val="1"/>
        <c:lblAlgn val="ctr"/>
        <c:lblOffset val="100"/>
        <c:noMultiLvlLbl val="0"/>
      </c:catAx>
      <c:valAx>
        <c:axId val="5054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409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ARS/ARL registrados Activos en la Oficina Virtual.              Al Mes de Mayo de 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'Mayo 2016'!$B$13:$B$14</c:f>
              <c:strCache>
                <c:ptCount val="2"/>
                <c:pt idx="0">
                  <c:v>Usuarios Tipos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'Mayo 2016'!$B$16:$B$17</c:f>
              <c:strCache>
                <c:ptCount val="2"/>
                <c:pt idx="0">
                  <c:v>ARS</c:v>
                </c:pt>
                <c:pt idx="1">
                  <c:v>ARL</c:v>
                </c:pt>
              </c:strCache>
            </c:strRef>
          </c:cat>
          <c:val>
            <c:numRef>
              <c:f>'Mayo 2016'!$C$16:$C$17</c:f>
              <c:numCache>
                <c:formatCode>#,##0</c:formatCode>
                <c:ptCount val="2"/>
                <c:pt idx="0">
                  <c:v>654</c:v>
                </c:pt>
                <c:pt idx="1">
                  <c:v>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75B0-4062-99C7-C56D177DF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3181680"/>
        <c:axId val="423180112"/>
        <c:axId val="0"/>
      </c:bar3DChart>
      <c:catAx>
        <c:axId val="42318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180112"/>
        <c:crosses val="autoZero"/>
        <c:auto val="1"/>
        <c:lblAlgn val="ctr"/>
        <c:lblOffset val="100"/>
        <c:noMultiLvlLbl val="0"/>
      </c:catAx>
      <c:valAx>
        <c:axId val="423180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181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ARS/ARL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 Mayo de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'Mayo 2019'!$D$13:$E$13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'Mayo 2019'!$B$16:$B$19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'Mayo 2019'!$D$16:$D$19</c:f>
              <c:numCache>
                <c:formatCode>#,##0</c:formatCode>
                <c:ptCount val="4"/>
                <c:pt idx="0">
                  <c:v>52</c:v>
                </c:pt>
                <c:pt idx="1">
                  <c:v>259</c:v>
                </c:pt>
                <c:pt idx="2">
                  <c:v>151</c:v>
                </c:pt>
                <c:pt idx="3">
                  <c:v>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A26C-4473-B57F-3A7016331713}"/>
            </c:ext>
          </c:extLst>
        </c:ser>
        <c:ser>
          <c:idx val="1"/>
          <c:order val="1"/>
          <c:tx>
            <c:strRef>
              <c:f>'Mayo 2019'!$F$13:$G$13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'Mayo 2019'!$B$16:$B$19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'Mayo 2019'!$F$16:$F$19</c:f>
              <c:numCache>
                <c:formatCode>#,##0</c:formatCode>
                <c:ptCount val="4"/>
                <c:pt idx="0">
                  <c:v>27</c:v>
                </c:pt>
                <c:pt idx="1">
                  <c:v>191</c:v>
                </c:pt>
                <c:pt idx="2">
                  <c:v>68</c:v>
                </c:pt>
                <c:pt idx="3">
                  <c:v>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A26C-4473-B57F-3A7016331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5412184"/>
        <c:axId val="505414144"/>
        <c:axId val="0"/>
      </c:bar3DChart>
      <c:catAx>
        <c:axId val="505412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414144"/>
        <c:crosses val="autoZero"/>
        <c:auto val="1"/>
        <c:lblAlgn val="ctr"/>
        <c:lblOffset val="100"/>
        <c:noMultiLvlLbl val="0"/>
      </c:catAx>
      <c:valAx>
        <c:axId val="505414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412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ARS/ARL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 Junio de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'Junio 2019'!$D$13:$E$13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'Junio 2019'!$B$16:$B$19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'Junio 2019'!$D$16:$D$19</c:f>
              <c:numCache>
                <c:formatCode>#,##0</c:formatCode>
                <c:ptCount val="4"/>
                <c:pt idx="0">
                  <c:v>53</c:v>
                </c:pt>
                <c:pt idx="1">
                  <c:v>261</c:v>
                </c:pt>
                <c:pt idx="2">
                  <c:v>154</c:v>
                </c:pt>
                <c:pt idx="3">
                  <c:v>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0551-4D2E-9C26-F57E560AAD18}"/>
            </c:ext>
          </c:extLst>
        </c:ser>
        <c:ser>
          <c:idx val="1"/>
          <c:order val="1"/>
          <c:tx>
            <c:strRef>
              <c:f>'Junio 2019'!$F$13:$G$13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'Junio 2019'!$B$16:$B$19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'Junio 2019'!$F$16:$F$19</c:f>
              <c:numCache>
                <c:formatCode>#,##0</c:formatCode>
                <c:ptCount val="4"/>
                <c:pt idx="0">
                  <c:v>29</c:v>
                </c:pt>
                <c:pt idx="1">
                  <c:v>191</c:v>
                </c:pt>
                <c:pt idx="2">
                  <c:v>72</c:v>
                </c:pt>
                <c:pt idx="3">
                  <c:v>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0551-4D2E-9C26-F57E560AA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5419632"/>
        <c:axId val="505420808"/>
        <c:axId val="0"/>
      </c:bar3DChart>
      <c:catAx>
        <c:axId val="50541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420808"/>
        <c:crosses val="autoZero"/>
        <c:auto val="1"/>
        <c:lblAlgn val="ctr"/>
        <c:lblOffset val="100"/>
        <c:noMultiLvlLbl val="0"/>
      </c:catAx>
      <c:valAx>
        <c:axId val="505420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419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ARS/ARL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 Julio de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'Julio 2019'!$D$13:$E$13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'Julio 2019'!$B$16:$B$19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'Julio 2019'!$D$16:$D$19</c:f>
              <c:numCache>
                <c:formatCode>#,##0</c:formatCode>
                <c:ptCount val="4"/>
                <c:pt idx="0">
                  <c:v>53</c:v>
                </c:pt>
                <c:pt idx="1">
                  <c:v>268</c:v>
                </c:pt>
                <c:pt idx="2">
                  <c:v>154</c:v>
                </c:pt>
                <c:pt idx="3">
                  <c:v>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D14F-4080-AD77-C80BC8CCD106}"/>
            </c:ext>
          </c:extLst>
        </c:ser>
        <c:ser>
          <c:idx val="1"/>
          <c:order val="1"/>
          <c:tx>
            <c:strRef>
              <c:f>'Julio 2019'!$F$13:$G$13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'Julio 2019'!$B$16:$B$19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'Julio 2019'!$F$16:$F$19</c:f>
              <c:numCache>
                <c:formatCode>#,##0</c:formatCode>
                <c:ptCount val="4"/>
                <c:pt idx="0">
                  <c:v>30</c:v>
                </c:pt>
                <c:pt idx="1">
                  <c:v>196</c:v>
                </c:pt>
                <c:pt idx="2">
                  <c:v>72</c:v>
                </c:pt>
                <c:pt idx="3">
                  <c:v>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D14F-4080-AD77-C80BC8CC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5419240"/>
        <c:axId val="505421200"/>
        <c:axId val="0"/>
      </c:bar3DChart>
      <c:catAx>
        <c:axId val="505419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421200"/>
        <c:crosses val="autoZero"/>
        <c:auto val="1"/>
        <c:lblAlgn val="ctr"/>
        <c:lblOffset val="100"/>
        <c:noMultiLvlLbl val="0"/>
      </c:catAx>
      <c:valAx>
        <c:axId val="50542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419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ARS/ARL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 Agosto de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'Agosto 2019'!$D$13:$E$13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'Agosto 2019'!$B$16:$B$19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'Agosto 2019'!$D$16:$D$19</c:f>
              <c:numCache>
                <c:formatCode>#,##0</c:formatCode>
                <c:ptCount val="4"/>
                <c:pt idx="0">
                  <c:v>45</c:v>
                </c:pt>
                <c:pt idx="1">
                  <c:v>244</c:v>
                </c:pt>
                <c:pt idx="2">
                  <c:v>142</c:v>
                </c:pt>
                <c:pt idx="3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D00E-4D19-88BC-ADC46EFF8AA1}"/>
            </c:ext>
          </c:extLst>
        </c:ser>
        <c:ser>
          <c:idx val="1"/>
          <c:order val="1"/>
          <c:tx>
            <c:strRef>
              <c:f>'Agosto 2019'!$F$13:$G$13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'Agosto 2019'!$B$16:$B$19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'Agosto 2019'!$F$16:$F$19</c:f>
              <c:numCache>
                <c:formatCode>#,##0</c:formatCode>
                <c:ptCount val="4"/>
                <c:pt idx="0">
                  <c:v>26</c:v>
                </c:pt>
                <c:pt idx="1">
                  <c:v>171</c:v>
                </c:pt>
                <c:pt idx="2">
                  <c:v>60</c:v>
                </c:pt>
                <c:pt idx="3">
                  <c:v>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D00E-4D19-88BC-ADC46EFF8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5418064"/>
        <c:axId val="505418456"/>
        <c:axId val="0"/>
      </c:bar3DChart>
      <c:catAx>
        <c:axId val="505418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418456"/>
        <c:crosses val="autoZero"/>
        <c:auto val="1"/>
        <c:lblAlgn val="ctr"/>
        <c:lblOffset val="100"/>
        <c:noMultiLvlLbl val="0"/>
      </c:catAx>
      <c:valAx>
        <c:axId val="505418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418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ARS/ARL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 Septiembre de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'Septiembre 2019'!$D$13:$E$13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'Septiembre 2019'!$B$16:$B$19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'Septiembre 2019'!$D$16:$D$19</c:f>
              <c:numCache>
                <c:formatCode>#,##0</c:formatCode>
                <c:ptCount val="4"/>
                <c:pt idx="0">
                  <c:v>51</c:v>
                </c:pt>
                <c:pt idx="1">
                  <c:v>268</c:v>
                </c:pt>
                <c:pt idx="2">
                  <c:v>153</c:v>
                </c:pt>
                <c:pt idx="3">
                  <c:v>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2112-4989-B8B9-7BE80F61E8EE}"/>
            </c:ext>
          </c:extLst>
        </c:ser>
        <c:ser>
          <c:idx val="1"/>
          <c:order val="1"/>
          <c:tx>
            <c:strRef>
              <c:f>'Septiembre 2019'!$F$13:$G$13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'Septiembre 2019'!$B$16:$B$19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'Septiembre 2019'!$F$16:$F$19</c:f>
              <c:numCache>
                <c:formatCode>#,##0</c:formatCode>
                <c:ptCount val="4"/>
                <c:pt idx="0">
                  <c:v>28</c:v>
                </c:pt>
                <c:pt idx="1">
                  <c:v>192</c:v>
                </c:pt>
                <c:pt idx="2">
                  <c:v>71</c:v>
                </c:pt>
                <c:pt idx="3">
                  <c:v>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2112-4989-B8B9-7BE80F61E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6932744"/>
        <c:axId val="506936272"/>
        <c:axId val="0"/>
      </c:bar3DChart>
      <c:catAx>
        <c:axId val="506932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36272"/>
        <c:crosses val="autoZero"/>
        <c:auto val="1"/>
        <c:lblAlgn val="ctr"/>
        <c:lblOffset val="100"/>
        <c:noMultiLvlLbl val="0"/>
      </c:catAx>
      <c:valAx>
        <c:axId val="506936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32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ARS/ARL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 Octubre de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'Octubre 2019'!$D$13:$E$13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'Octubre 2019'!$B$16:$B$19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'Octubre 2019'!$D$16:$D$19</c:f>
              <c:numCache>
                <c:formatCode>#,##0</c:formatCode>
                <c:ptCount val="4"/>
                <c:pt idx="0">
                  <c:v>53</c:v>
                </c:pt>
                <c:pt idx="1">
                  <c:v>275</c:v>
                </c:pt>
                <c:pt idx="2">
                  <c:v>156</c:v>
                </c:pt>
                <c:pt idx="3">
                  <c:v>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7B0D-4BF3-8241-4EE9AADE868B}"/>
            </c:ext>
          </c:extLst>
        </c:ser>
        <c:ser>
          <c:idx val="1"/>
          <c:order val="1"/>
          <c:tx>
            <c:strRef>
              <c:f>'Octubre 2019'!$F$13:$G$13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'Octubre 2019'!$B$16:$B$19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'Octubre 2019'!$F$16:$F$19</c:f>
              <c:numCache>
                <c:formatCode>#,##0</c:formatCode>
                <c:ptCount val="4"/>
                <c:pt idx="0">
                  <c:v>29</c:v>
                </c:pt>
                <c:pt idx="1">
                  <c:v>197</c:v>
                </c:pt>
                <c:pt idx="2">
                  <c:v>74</c:v>
                </c:pt>
                <c:pt idx="3">
                  <c:v>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7B0D-4BF3-8241-4EE9AADE8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6926080"/>
        <c:axId val="506924120"/>
        <c:axId val="0"/>
      </c:bar3DChart>
      <c:catAx>
        <c:axId val="50692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24120"/>
        <c:crosses val="autoZero"/>
        <c:auto val="1"/>
        <c:lblAlgn val="ctr"/>
        <c:lblOffset val="100"/>
        <c:noMultiLvlLbl val="0"/>
      </c:catAx>
      <c:valAx>
        <c:axId val="506924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2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ARS/ARL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 Noviembre de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'Noviembre 2019'!$D$13:$E$13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'Noviembre 2019'!$B$16:$B$19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'Noviembre 2019'!$D$16:$D$19</c:f>
              <c:numCache>
                <c:formatCode>#,##0</c:formatCode>
                <c:ptCount val="4"/>
                <c:pt idx="0">
                  <c:v>49</c:v>
                </c:pt>
                <c:pt idx="1">
                  <c:v>270</c:v>
                </c:pt>
                <c:pt idx="2">
                  <c:v>154</c:v>
                </c:pt>
                <c:pt idx="3">
                  <c:v>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A52D-4460-8014-779939453043}"/>
            </c:ext>
          </c:extLst>
        </c:ser>
        <c:ser>
          <c:idx val="1"/>
          <c:order val="1"/>
          <c:tx>
            <c:strRef>
              <c:f>'Noviembre 2019'!$F$13:$G$13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'Noviembre 2019'!$B$16:$B$19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'Noviembre 2019'!$F$16:$F$19</c:f>
              <c:numCache>
                <c:formatCode>#,##0</c:formatCode>
                <c:ptCount val="4"/>
                <c:pt idx="0">
                  <c:v>28</c:v>
                </c:pt>
                <c:pt idx="1">
                  <c:v>192</c:v>
                </c:pt>
                <c:pt idx="2">
                  <c:v>73</c:v>
                </c:pt>
                <c:pt idx="3">
                  <c:v>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A52D-4460-8014-779939453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6928432"/>
        <c:axId val="506931568"/>
        <c:axId val="0"/>
      </c:bar3DChart>
      <c:catAx>
        <c:axId val="50692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31568"/>
        <c:crosses val="autoZero"/>
        <c:auto val="1"/>
        <c:lblAlgn val="ctr"/>
        <c:lblOffset val="100"/>
        <c:noMultiLvlLbl val="0"/>
      </c:catAx>
      <c:valAx>
        <c:axId val="50693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2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ARS/ARL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 Diciembre de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'Diciembre 2019'!$D$13:$E$13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'Diciembre 2019'!$B$16:$B$19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'Diciembre 2019'!$D$16:$D$19</c:f>
              <c:numCache>
                <c:formatCode>#,##0</c:formatCode>
                <c:ptCount val="4"/>
                <c:pt idx="0">
                  <c:v>53</c:v>
                </c:pt>
                <c:pt idx="1">
                  <c:v>273</c:v>
                </c:pt>
                <c:pt idx="2">
                  <c:v>155</c:v>
                </c:pt>
                <c:pt idx="3">
                  <c:v>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0D39-40A2-8612-25A36EFBC427}"/>
            </c:ext>
          </c:extLst>
        </c:ser>
        <c:ser>
          <c:idx val="1"/>
          <c:order val="1"/>
          <c:tx>
            <c:strRef>
              <c:f>'Diciembre 2019'!$F$13:$G$13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'Diciembre 2019'!$B$16:$B$19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'Diciembre 2019'!$F$16:$F$19</c:f>
              <c:numCache>
                <c:formatCode>#,##0</c:formatCode>
                <c:ptCount val="4"/>
                <c:pt idx="0">
                  <c:v>29</c:v>
                </c:pt>
                <c:pt idx="1">
                  <c:v>196</c:v>
                </c:pt>
                <c:pt idx="2">
                  <c:v>73</c:v>
                </c:pt>
                <c:pt idx="3">
                  <c:v>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0D39-40A2-8612-25A36EFBC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6929216"/>
        <c:axId val="506924512"/>
        <c:axId val="0"/>
      </c:bar3DChart>
      <c:catAx>
        <c:axId val="50692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24512"/>
        <c:crosses val="autoZero"/>
        <c:auto val="1"/>
        <c:lblAlgn val="ctr"/>
        <c:lblOffset val="100"/>
        <c:noMultiLvlLbl val="0"/>
      </c:catAx>
      <c:valAx>
        <c:axId val="506924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29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ARS/ARL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 Enero de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'Enero 2020'!$D$13:$E$13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'Enero 2020'!$B$16:$B$19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'Enero 2020'!$D$16:$D$19</c:f>
              <c:numCache>
                <c:formatCode>#,##0</c:formatCode>
                <c:ptCount val="4"/>
                <c:pt idx="0">
                  <c:v>51</c:v>
                </c:pt>
                <c:pt idx="1">
                  <c:v>263</c:v>
                </c:pt>
                <c:pt idx="2">
                  <c:v>155</c:v>
                </c:pt>
                <c:pt idx="3">
                  <c:v>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1796-41BD-8373-A0DB2CC4A45A}"/>
            </c:ext>
          </c:extLst>
        </c:ser>
        <c:ser>
          <c:idx val="1"/>
          <c:order val="1"/>
          <c:tx>
            <c:strRef>
              <c:f>'Enero 2020'!$F$13:$G$13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'Enero 2020'!$B$16:$B$19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'Enero 2020'!$F$16:$F$19</c:f>
              <c:numCache>
                <c:formatCode>#,##0</c:formatCode>
                <c:ptCount val="4"/>
                <c:pt idx="0">
                  <c:v>28</c:v>
                </c:pt>
                <c:pt idx="1">
                  <c:v>189</c:v>
                </c:pt>
                <c:pt idx="2">
                  <c:v>72</c:v>
                </c:pt>
                <c:pt idx="3">
                  <c:v>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1796-41BD-8373-A0DB2CC4A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6927648"/>
        <c:axId val="506931176"/>
        <c:axId val="0"/>
      </c:bar3DChart>
      <c:catAx>
        <c:axId val="506927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31176"/>
        <c:crosses val="autoZero"/>
        <c:auto val="1"/>
        <c:lblAlgn val="ctr"/>
        <c:lblOffset val="100"/>
        <c:noMultiLvlLbl val="0"/>
      </c:catAx>
      <c:valAx>
        <c:axId val="506931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27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ARS/ARL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 Febrero de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'Febrero 2020'!$D$13:$E$13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'Febrero 2020'!$B$16:$B$19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'Febrero 2020'!$D$16:$D$19</c:f>
              <c:numCache>
                <c:formatCode>#,##0</c:formatCode>
                <c:ptCount val="4"/>
                <c:pt idx="0">
                  <c:v>53</c:v>
                </c:pt>
                <c:pt idx="1">
                  <c:v>270</c:v>
                </c:pt>
                <c:pt idx="2">
                  <c:v>154</c:v>
                </c:pt>
                <c:pt idx="3">
                  <c:v>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9FA2-405B-94ED-48E81384860C}"/>
            </c:ext>
          </c:extLst>
        </c:ser>
        <c:ser>
          <c:idx val="1"/>
          <c:order val="1"/>
          <c:tx>
            <c:strRef>
              <c:f>'Febrero 2020'!$F$13:$G$13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'Febrero 2020'!$B$16:$B$19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'Febrero 2020'!$F$16:$F$19</c:f>
              <c:numCache>
                <c:formatCode>#,##0</c:formatCode>
                <c:ptCount val="4"/>
                <c:pt idx="0">
                  <c:v>30</c:v>
                </c:pt>
                <c:pt idx="1">
                  <c:v>194</c:v>
                </c:pt>
                <c:pt idx="2">
                  <c:v>73</c:v>
                </c:pt>
                <c:pt idx="3">
                  <c:v>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9FA2-405B-94ED-48E813848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6925296"/>
        <c:axId val="506928040"/>
        <c:axId val="0"/>
      </c:bar3DChart>
      <c:catAx>
        <c:axId val="50692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28040"/>
        <c:crosses val="autoZero"/>
        <c:auto val="1"/>
        <c:lblAlgn val="ctr"/>
        <c:lblOffset val="100"/>
        <c:noMultiLvlLbl val="0"/>
      </c:catAx>
      <c:valAx>
        <c:axId val="50692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25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ARS/ARL registrados Activos en la Oficina Virtual. según Sexo.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 Junio de 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'Junio 2016'!$D$13:$E$13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'Junio 2016'!$B$16:$B$19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'Junio 2016'!$D$16:$D$19</c:f>
              <c:numCache>
                <c:formatCode>#,##0</c:formatCode>
                <c:ptCount val="4"/>
                <c:pt idx="0">
                  <c:v>9</c:v>
                </c:pt>
                <c:pt idx="1">
                  <c:v>177</c:v>
                </c:pt>
                <c:pt idx="2">
                  <c:v>58</c:v>
                </c:pt>
                <c:pt idx="3">
                  <c:v>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AADF-47FA-9A5F-F5F53C38018B}"/>
            </c:ext>
          </c:extLst>
        </c:ser>
        <c:ser>
          <c:idx val="1"/>
          <c:order val="1"/>
          <c:tx>
            <c:strRef>
              <c:f>'Junio 2016'!$F$13:$G$13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'Junio 2016'!$B$16:$B$19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'Junio 2016'!$F$16:$F$19</c:f>
              <c:numCache>
                <c:formatCode>#,##0</c:formatCode>
                <c:ptCount val="4"/>
                <c:pt idx="0">
                  <c:v>4</c:v>
                </c:pt>
                <c:pt idx="1">
                  <c:v>97</c:v>
                </c:pt>
                <c:pt idx="2">
                  <c:v>18</c:v>
                </c:pt>
                <c:pt idx="3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AADF-47FA-9A5F-F5F53C380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3183248"/>
        <c:axId val="423177760"/>
        <c:axId val="0"/>
      </c:bar3DChart>
      <c:catAx>
        <c:axId val="42318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177760"/>
        <c:crosses val="autoZero"/>
        <c:auto val="1"/>
        <c:lblAlgn val="ctr"/>
        <c:lblOffset val="100"/>
        <c:noMultiLvlLbl val="0"/>
      </c:catAx>
      <c:valAx>
        <c:axId val="42317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183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ARS/ARL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 Marzo de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'Marzo 2020'!$D$13:$E$13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'Marzo 2020'!$B$16:$B$19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'Marzo 2020'!$D$16:$D$19</c:f>
              <c:numCache>
                <c:formatCode>#,##0</c:formatCode>
                <c:ptCount val="4"/>
                <c:pt idx="0">
                  <c:v>54</c:v>
                </c:pt>
                <c:pt idx="1">
                  <c:v>265</c:v>
                </c:pt>
                <c:pt idx="2">
                  <c:v>155</c:v>
                </c:pt>
                <c:pt idx="3">
                  <c:v>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B221-4F3A-9441-449FE9E98EE4}"/>
            </c:ext>
          </c:extLst>
        </c:ser>
        <c:ser>
          <c:idx val="1"/>
          <c:order val="1"/>
          <c:tx>
            <c:strRef>
              <c:f>'Marzo 2020'!$F$13:$G$13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'Marzo 2020'!$B$16:$B$19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'Marzo 2020'!$F$16:$F$19</c:f>
              <c:numCache>
                <c:formatCode>#,##0</c:formatCode>
                <c:ptCount val="4"/>
                <c:pt idx="0">
                  <c:v>30</c:v>
                </c:pt>
                <c:pt idx="1">
                  <c:v>196</c:v>
                </c:pt>
                <c:pt idx="2">
                  <c:v>74</c:v>
                </c:pt>
                <c:pt idx="3">
                  <c:v>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B221-4F3A-9441-449FE9E98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6929608"/>
        <c:axId val="506928824"/>
        <c:axId val="0"/>
      </c:bar3DChart>
      <c:catAx>
        <c:axId val="506929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28824"/>
        <c:crosses val="autoZero"/>
        <c:auto val="1"/>
        <c:lblAlgn val="ctr"/>
        <c:lblOffset val="100"/>
        <c:noMultiLvlLbl val="0"/>
      </c:catAx>
      <c:valAx>
        <c:axId val="506928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29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ARS/ARL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 Abril de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'Abril 2020'!$D$13:$E$13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'Abril 2020'!$B$16:$B$19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'Abril 2020'!$D$16:$D$19</c:f>
              <c:numCache>
                <c:formatCode>#,##0</c:formatCode>
                <c:ptCount val="4"/>
                <c:pt idx="0">
                  <c:v>22</c:v>
                </c:pt>
                <c:pt idx="1">
                  <c:v>188</c:v>
                </c:pt>
                <c:pt idx="2">
                  <c:v>126</c:v>
                </c:pt>
                <c:pt idx="3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0EDE-48E6-9A27-E6389DF92BC0}"/>
            </c:ext>
          </c:extLst>
        </c:ser>
        <c:ser>
          <c:idx val="1"/>
          <c:order val="1"/>
          <c:tx>
            <c:strRef>
              <c:f>'Abril 2020'!$F$13:$G$13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'Abril 2020'!$B$16:$B$19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'Abril 2020'!$F$16:$F$19</c:f>
              <c:numCache>
                <c:formatCode>#,##0</c:formatCode>
                <c:ptCount val="4"/>
                <c:pt idx="0">
                  <c:v>13</c:v>
                </c:pt>
                <c:pt idx="1">
                  <c:v>107</c:v>
                </c:pt>
                <c:pt idx="2">
                  <c:v>41</c:v>
                </c:pt>
                <c:pt idx="3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0EDE-48E6-9A27-E6389DF92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6934312"/>
        <c:axId val="506931960"/>
        <c:axId val="0"/>
      </c:bar3DChart>
      <c:catAx>
        <c:axId val="506934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31960"/>
        <c:crosses val="autoZero"/>
        <c:auto val="1"/>
        <c:lblAlgn val="ctr"/>
        <c:lblOffset val="100"/>
        <c:noMultiLvlLbl val="0"/>
      </c:catAx>
      <c:valAx>
        <c:axId val="506931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34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ARS/ARL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 Mayo de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'Mayo 2020 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'Mayo 2020 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'Mayo 2020 '!$D$16:$D$19</c:f>
              <c:numCache>
                <c:formatCode>#,##0</c:formatCode>
                <c:ptCount val="4"/>
                <c:pt idx="0">
                  <c:v>50</c:v>
                </c:pt>
                <c:pt idx="1">
                  <c:v>259</c:v>
                </c:pt>
                <c:pt idx="2">
                  <c:v>137</c:v>
                </c:pt>
                <c:pt idx="3">
                  <c:v>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54E9-49E7-99D8-8D6F764D0AAE}"/>
            </c:ext>
          </c:extLst>
        </c:ser>
        <c:ser>
          <c:idx val="1"/>
          <c:order val="1"/>
          <c:tx>
            <c:strRef>
              <c:f>'Mayo 2020 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'Mayo 2020 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'Mayo 2020 '!$F$16:$F$19</c:f>
              <c:numCache>
                <c:formatCode>#,##0</c:formatCode>
                <c:ptCount val="4"/>
                <c:pt idx="0">
                  <c:v>28</c:v>
                </c:pt>
                <c:pt idx="1">
                  <c:v>187</c:v>
                </c:pt>
                <c:pt idx="2">
                  <c:v>67</c:v>
                </c:pt>
                <c:pt idx="3">
                  <c:v>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54E9-49E7-99D8-8D6F764D0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6930784"/>
        <c:axId val="506933136"/>
        <c:axId val="0"/>
      </c:bar3DChart>
      <c:catAx>
        <c:axId val="50693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33136"/>
        <c:crosses val="autoZero"/>
        <c:auto val="1"/>
        <c:lblAlgn val="ctr"/>
        <c:lblOffset val="100"/>
        <c:noMultiLvlLbl val="0"/>
      </c:catAx>
      <c:valAx>
        <c:axId val="506933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30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ARS/ARL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 Junio de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'Junio 2020 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'Junio 2020 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'Junio 2020 '!$D$16:$D$19</c:f>
              <c:numCache>
                <c:formatCode>#,##0</c:formatCode>
                <c:ptCount val="4"/>
                <c:pt idx="0">
                  <c:v>52</c:v>
                </c:pt>
                <c:pt idx="1">
                  <c:v>263</c:v>
                </c:pt>
                <c:pt idx="2">
                  <c:v>139</c:v>
                </c:pt>
                <c:pt idx="3">
                  <c:v>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C399-40A4-8FC2-9C5E71859900}"/>
            </c:ext>
          </c:extLst>
        </c:ser>
        <c:ser>
          <c:idx val="1"/>
          <c:order val="1"/>
          <c:tx>
            <c:strRef>
              <c:f>'Junio 2020 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'Junio 2020 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'Junio 2020 '!$F$16:$F$19</c:f>
              <c:numCache>
                <c:formatCode>#,##0</c:formatCode>
                <c:ptCount val="4"/>
                <c:pt idx="0">
                  <c:v>29</c:v>
                </c:pt>
                <c:pt idx="1">
                  <c:v>192</c:v>
                </c:pt>
                <c:pt idx="2">
                  <c:v>71</c:v>
                </c:pt>
                <c:pt idx="3">
                  <c:v>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C399-40A4-8FC2-9C5E71859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6935096"/>
        <c:axId val="506926472"/>
        <c:axId val="0"/>
      </c:bar3DChart>
      <c:catAx>
        <c:axId val="506935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26472"/>
        <c:crosses val="autoZero"/>
        <c:auto val="1"/>
        <c:lblAlgn val="ctr"/>
        <c:lblOffset val="100"/>
        <c:noMultiLvlLbl val="0"/>
      </c:catAx>
      <c:valAx>
        <c:axId val="506926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35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ARS/ARL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 Julio de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'Julio 2020'!$D$13:$E$13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'Julio 2020'!$B$16:$B$19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'Julio 2020'!$D$16:$D$19</c:f>
              <c:numCache>
                <c:formatCode>#,##0</c:formatCode>
                <c:ptCount val="4"/>
                <c:pt idx="0">
                  <c:v>19</c:v>
                </c:pt>
                <c:pt idx="1">
                  <c:v>177</c:v>
                </c:pt>
                <c:pt idx="2">
                  <c:v>90</c:v>
                </c:pt>
                <c:pt idx="3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E289-4369-B4E6-FE7E0C3E6B6E}"/>
            </c:ext>
          </c:extLst>
        </c:ser>
        <c:ser>
          <c:idx val="1"/>
          <c:order val="1"/>
          <c:tx>
            <c:strRef>
              <c:f>'Julio 2020'!$F$13:$G$13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'Julio 2020'!$B$16:$B$19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'Julio 2020'!$F$16:$F$19</c:f>
              <c:numCache>
                <c:formatCode>#,##0</c:formatCode>
                <c:ptCount val="4"/>
                <c:pt idx="0">
                  <c:v>11</c:v>
                </c:pt>
                <c:pt idx="1">
                  <c:v>104</c:v>
                </c:pt>
                <c:pt idx="2">
                  <c:v>32</c:v>
                </c:pt>
                <c:pt idx="3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E289-4369-B4E6-FE7E0C3E6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6935488"/>
        <c:axId val="506935880"/>
        <c:axId val="0"/>
      </c:bar3DChart>
      <c:catAx>
        <c:axId val="50693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35880"/>
        <c:crosses val="autoZero"/>
        <c:auto val="1"/>
        <c:lblAlgn val="ctr"/>
        <c:lblOffset val="100"/>
        <c:noMultiLvlLbl val="0"/>
      </c:catAx>
      <c:valAx>
        <c:axId val="506935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35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ARS/ARL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 Agosto de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'Agosto 2020 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'Agosto 2020 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'Agosto 2020 '!$D$16:$D$19</c:f>
              <c:numCache>
                <c:formatCode>#,##0</c:formatCode>
                <c:ptCount val="4"/>
                <c:pt idx="0">
                  <c:v>51</c:v>
                </c:pt>
                <c:pt idx="1">
                  <c:v>262</c:v>
                </c:pt>
                <c:pt idx="2">
                  <c:v>114</c:v>
                </c:pt>
                <c:pt idx="3">
                  <c:v>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39C2-4D46-A6DE-B08B56C8224C}"/>
            </c:ext>
          </c:extLst>
        </c:ser>
        <c:ser>
          <c:idx val="1"/>
          <c:order val="1"/>
          <c:tx>
            <c:strRef>
              <c:f>'Agosto 2020 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'Agosto 2020 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'Agosto 2020 '!$F$16:$F$19</c:f>
              <c:numCache>
                <c:formatCode>#,##0</c:formatCode>
                <c:ptCount val="4"/>
                <c:pt idx="0">
                  <c:v>28</c:v>
                </c:pt>
                <c:pt idx="1">
                  <c:v>194</c:v>
                </c:pt>
                <c:pt idx="2">
                  <c:v>60</c:v>
                </c:pt>
                <c:pt idx="3">
                  <c:v>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39C2-4D46-A6DE-B08B56C82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6938232"/>
        <c:axId val="506938624"/>
        <c:axId val="0"/>
      </c:bar3DChart>
      <c:catAx>
        <c:axId val="506938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38624"/>
        <c:crosses val="autoZero"/>
        <c:auto val="1"/>
        <c:lblAlgn val="ctr"/>
        <c:lblOffset val="100"/>
        <c:noMultiLvlLbl val="0"/>
      </c:catAx>
      <c:valAx>
        <c:axId val="50693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38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ARS/ARL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 Septiembre de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'Septiembre 2020 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'Septiembre 2020 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'Septiembre 2020 '!$D$16:$D$19</c:f>
              <c:numCache>
                <c:formatCode>#,##0</c:formatCode>
                <c:ptCount val="4"/>
                <c:pt idx="0">
                  <c:v>53</c:v>
                </c:pt>
                <c:pt idx="1">
                  <c:v>261</c:v>
                </c:pt>
                <c:pt idx="2">
                  <c:v>118</c:v>
                </c:pt>
                <c:pt idx="3">
                  <c:v>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39C2-4D46-A6DE-B08B56C8224C}"/>
            </c:ext>
          </c:extLst>
        </c:ser>
        <c:ser>
          <c:idx val="1"/>
          <c:order val="1"/>
          <c:tx>
            <c:strRef>
              <c:f>'Septiembre 2020 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'Septiembre 2020 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'Septiembre 2020 '!$F$16:$F$19</c:f>
              <c:numCache>
                <c:formatCode>#,##0</c:formatCode>
                <c:ptCount val="4"/>
                <c:pt idx="0">
                  <c:v>29</c:v>
                </c:pt>
                <c:pt idx="1">
                  <c:v>196</c:v>
                </c:pt>
                <c:pt idx="2">
                  <c:v>60</c:v>
                </c:pt>
                <c:pt idx="3">
                  <c:v>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39C2-4D46-A6DE-B08B56C82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6939016"/>
        <c:axId val="506939408"/>
        <c:axId val="0"/>
      </c:bar3DChart>
      <c:catAx>
        <c:axId val="506939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39408"/>
        <c:crosses val="autoZero"/>
        <c:auto val="1"/>
        <c:lblAlgn val="ctr"/>
        <c:lblOffset val="100"/>
        <c:noMultiLvlLbl val="0"/>
      </c:catAx>
      <c:valAx>
        <c:axId val="50693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39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ARS/ARL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</a:t>
            </a:r>
            <a:r>
              <a:rPr lang="es-DO" sz="12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Octubre </a:t>
            </a: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'Octubre 2020'!$D$13:$E$13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'Octubre 2020'!$B$16:$B$19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'Octubre 2020'!$D$16:$D$19</c:f>
              <c:numCache>
                <c:formatCode>#,##0</c:formatCode>
                <c:ptCount val="4"/>
                <c:pt idx="0">
                  <c:v>54</c:v>
                </c:pt>
                <c:pt idx="1">
                  <c:v>269</c:v>
                </c:pt>
                <c:pt idx="2">
                  <c:v>118</c:v>
                </c:pt>
                <c:pt idx="3">
                  <c:v>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0EB7-4D44-8767-4E08244EFBEE}"/>
            </c:ext>
          </c:extLst>
        </c:ser>
        <c:ser>
          <c:idx val="1"/>
          <c:order val="1"/>
          <c:tx>
            <c:strRef>
              <c:f>'Octubre 2020'!$F$13:$G$13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'Octubre 2020'!$B$16:$B$19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'Octubre 2020'!$F$16:$F$19</c:f>
              <c:numCache>
                <c:formatCode>#,##0</c:formatCode>
                <c:ptCount val="4"/>
                <c:pt idx="0">
                  <c:v>29</c:v>
                </c:pt>
                <c:pt idx="1">
                  <c:v>208</c:v>
                </c:pt>
                <c:pt idx="2">
                  <c:v>64</c:v>
                </c:pt>
                <c:pt idx="3">
                  <c:v>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0EB7-4D44-8767-4E08244EF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6939016"/>
        <c:axId val="506939408"/>
        <c:axId val="0"/>
      </c:bar3DChart>
      <c:catAx>
        <c:axId val="506939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39408"/>
        <c:crosses val="autoZero"/>
        <c:auto val="1"/>
        <c:lblAlgn val="ctr"/>
        <c:lblOffset val="100"/>
        <c:noMultiLvlLbl val="0"/>
      </c:catAx>
      <c:valAx>
        <c:axId val="50693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39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ARS/ARL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</a:t>
            </a:r>
            <a:r>
              <a:rPr lang="es-DO" sz="12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Noviembre </a:t>
            </a: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'Noviembre 2020'!$D$13:$E$13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'Noviembre 2020'!$B$16:$B$19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'Noviembre 2020'!$D$16:$D$19</c:f>
              <c:numCache>
                <c:formatCode>#,##0</c:formatCode>
                <c:ptCount val="4"/>
                <c:pt idx="0">
                  <c:v>18</c:v>
                </c:pt>
                <c:pt idx="1">
                  <c:v>169</c:v>
                </c:pt>
                <c:pt idx="2">
                  <c:v>88</c:v>
                </c:pt>
                <c:pt idx="3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19B2-4E16-8D6F-1922D51DA0B6}"/>
            </c:ext>
          </c:extLst>
        </c:ser>
        <c:ser>
          <c:idx val="1"/>
          <c:order val="1"/>
          <c:tx>
            <c:strRef>
              <c:f>'Noviembre 2020'!$F$13:$G$13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'Noviembre 2020'!$B$16:$B$19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'Noviembre 2020'!$F$16:$F$19</c:f>
              <c:numCache>
                <c:formatCode>#,##0</c:formatCode>
                <c:ptCount val="4"/>
                <c:pt idx="0">
                  <c:v>11</c:v>
                </c:pt>
                <c:pt idx="1">
                  <c:v>100</c:v>
                </c:pt>
                <c:pt idx="2">
                  <c:v>31</c:v>
                </c:pt>
                <c:pt idx="3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19B2-4E16-8D6F-1922D51DA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6939016"/>
        <c:axId val="506939408"/>
        <c:axId val="0"/>
      </c:bar3DChart>
      <c:catAx>
        <c:axId val="506939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39408"/>
        <c:crosses val="autoZero"/>
        <c:auto val="1"/>
        <c:lblAlgn val="ctr"/>
        <c:lblOffset val="100"/>
        <c:noMultiLvlLbl val="0"/>
      </c:catAx>
      <c:valAx>
        <c:axId val="50693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39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ARS/ARL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</a:t>
            </a:r>
            <a:r>
              <a:rPr lang="es-DO" sz="12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Diciembre </a:t>
            </a: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'Diciembre 2020'!$D$13:$E$13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'Diciembre 2020'!$B$16:$B$19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'Diciembre 2020'!$D$16:$D$19</c:f>
              <c:numCache>
                <c:formatCode>#,##0</c:formatCode>
                <c:ptCount val="4"/>
                <c:pt idx="0">
                  <c:v>47</c:v>
                </c:pt>
                <c:pt idx="1">
                  <c:v>243</c:v>
                </c:pt>
                <c:pt idx="2">
                  <c:v>112</c:v>
                </c:pt>
                <c:pt idx="3">
                  <c:v>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F640-4845-AD8D-E2A47457D466}"/>
            </c:ext>
          </c:extLst>
        </c:ser>
        <c:ser>
          <c:idx val="1"/>
          <c:order val="1"/>
          <c:tx>
            <c:strRef>
              <c:f>'Diciembre 2020'!$F$13:$G$13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'Diciembre 2020'!$B$16:$B$19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'Diciembre 2020'!$F$16:$F$19</c:f>
              <c:numCache>
                <c:formatCode>#,##0</c:formatCode>
                <c:ptCount val="4"/>
                <c:pt idx="0">
                  <c:v>21</c:v>
                </c:pt>
                <c:pt idx="1">
                  <c:v>180</c:v>
                </c:pt>
                <c:pt idx="2">
                  <c:v>56</c:v>
                </c:pt>
                <c:pt idx="3">
                  <c:v>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F640-4845-AD8D-E2A47457D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6939016"/>
        <c:axId val="506939408"/>
        <c:axId val="0"/>
      </c:bar3DChart>
      <c:catAx>
        <c:axId val="506939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39408"/>
        <c:crosses val="autoZero"/>
        <c:auto val="1"/>
        <c:lblAlgn val="ctr"/>
        <c:lblOffset val="100"/>
        <c:noMultiLvlLbl val="0"/>
      </c:catAx>
      <c:valAx>
        <c:axId val="50693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39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ARS/ARL registrados Activos en la Oficina Virtual según sexo.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 Julio de 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'Julio 2016'!$D$13:$E$13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'Julio 2016'!$B$16:$B$19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'Julio 2016'!$D$16:$D$19</c:f>
              <c:numCache>
                <c:formatCode>#,##0</c:formatCode>
                <c:ptCount val="4"/>
                <c:pt idx="0">
                  <c:v>30</c:v>
                </c:pt>
                <c:pt idx="1">
                  <c:v>257</c:v>
                </c:pt>
                <c:pt idx="2">
                  <c:v>91</c:v>
                </c:pt>
                <c:pt idx="3">
                  <c:v>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1479-4E03-9763-EAC73B0B88CC}"/>
            </c:ext>
          </c:extLst>
        </c:ser>
        <c:ser>
          <c:idx val="1"/>
          <c:order val="1"/>
          <c:tx>
            <c:strRef>
              <c:f>'Julio 2016'!$F$13:$G$13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'Julio 2016'!$B$16:$B$19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'Julio 2016'!$F$16:$F$19</c:f>
              <c:numCache>
                <c:formatCode>#,##0</c:formatCode>
                <c:ptCount val="4"/>
                <c:pt idx="0">
                  <c:v>20</c:v>
                </c:pt>
                <c:pt idx="1">
                  <c:v>164</c:v>
                </c:pt>
                <c:pt idx="2">
                  <c:v>39</c:v>
                </c:pt>
                <c:pt idx="3">
                  <c:v>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1479-4E03-9763-EAC73B0B8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3182072"/>
        <c:axId val="423180896"/>
        <c:axId val="0"/>
      </c:bar3DChart>
      <c:catAx>
        <c:axId val="423182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180896"/>
        <c:crosses val="autoZero"/>
        <c:auto val="1"/>
        <c:lblAlgn val="ctr"/>
        <c:lblOffset val="100"/>
        <c:noMultiLvlLbl val="0"/>
      </c:catAx>
      <c:valAx>
        <c:axId val="423180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182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ARS/ARL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</a:t>
            </a:r>
            <a:r>
              <a:rPr lang="es-DO" sz="12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Enero de 2021</a:t>
            </a:r>
            <a:endParaRPr lang="es-DO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'Enero 2021'!$D$13:$E$13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'Enero 2021'!$B$16:$B$19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'Enero 2021'!$D$16:$D$19</c:f>
              <c:numCache>
                <c:formatCode>#,##0</c:formatCode>
                <c:ptCount val="4"/>
                <c:pt idx="0">
                  <c:v>53</c:v>
                </c:pt>
                <c:pt idx="1">
                  <c:v>263</c:v>
                </c:pt>
                <c:pt idx="2">
                  <c:v>115</c:v>
                </c:pt>
                <c:pt idx="3">
                  <c:v>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24E7-4C06-8964-A65C71016644}"/>
            </c:ext>
          </c:extLst>
        </c:ser>
        <c:ser>
          <c:idx val="1"/>
          <c:order val="1"/>
          <c:tx>
            <c:strRef>
              <c:f>'Enero 2021'!$F$13:$G$13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'Enero 2021'!$B$16:$B$19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'Enero 2021'!$F$16:$F$19</c:f>
              <c:numCache>
                <c:formatCode>#,##0</c:formatCode>
                <c:ptCount val="4"/>
                <c:pt idx="0">
                  <c:v>27</c:v>
                </c:pt>
                <c:pt idx="1">
                  <c:v>196</c:v>
                </c:pt>
                <c:pt idx="2">
                  <c:v>65</c:v>
                </c:pt>
                <c:pt idx="3">
                  <c:v>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24E7-4C06-8964-A65C71016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6939016"/>
        <c:axId val="506939408"/>
        <c:axId val="0"/>
      </c:bar3DChart>
      <c:catAx>
        <c:axId val="506939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39408"/>
        <c:crosses val="autoZero"/>
        <c:auto val="1"/>
        <c:lblAlgn val="ctr"/>
        <c:lblOffset val="100"/>
        <c:noMultiLvlLbl val="0"/>
      </c:catAx>
      <c:valAx>
        <c:axId val="50693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39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ARS/ARL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</a:t>
            </a:r>
            <a:r>
              <a:rPr lang="es-DO" sz="12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Febrero de 2021</a:t>
            </a:r>
            <a:endParaRPr lang="es-DO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'Febrero 2021'!$D$13:$E$13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'Febrero 2021'!$B$16:$B$19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'Febrero 2021'!$D$16:$D$19</c:f>
              <c:numCache>
                <c:formatCode>#,##0</c:formatCode>
                <c:ptCount val="4"/>
                <c:pt idx="0">
                  <c:v>38</c:v>
                </c:pt>
                <c:pt idx="1">
                  <c:v>214</c:v>
                </c:pt>
                <c:pt idx="2">
                  <c:v>100</c:v>
                </c:pt>
                <c:pt idx="3">
                  <c:v>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056A-4AA6-8D19-1761647A71A9}"/>
            </c:ext>
          </c:extLst>
        </c:ser>
        <c:ser>
          <c:idx val="1"/>
          <c:order val="1"/>
          <c:tx>
            <c:strRef>
              <c:f>'Febrero 2021'!$F$13:$G$13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'Febrero 2021'!$B$16:$B$19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'Febrero 2021'!$F$16:$F$19</c:f>
              <c:numCache>
                <c:formatCode>#,##0</c:formatCode>
                <c:ptCount val="4"/>
                <c:pt idx="0">
                  <c:v>18</c:v>
                </c:pt>
                <c:pt idx="1">
                  <c:v>146</c:v>
                </c:pt>
                <c:pt idx="2">
                  <c:v>48</c:v>
                </c:pt>
                <c:pt idx="3">
                  <c:v>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056A-4AA6-8D19-1761647A7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6939016"/>
        <c:axId val="506939408"/>
        <c:axId val="0"/>
      </c:bar3DChart>
      <c:catAx>
        <c:axId val="506939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39408"/>
        <c:crosses val="autoZero"/>
        <c:auto val="1"/>
        <c:lblAlgn val="ctr"/>
        <c:lblOffset val="100"/>
        <c:noMultiLvlLbl val="0"/>
      </c:catAx>
      <c:valAx>
        <c:axId val="50693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39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ARS/IDOPPRIL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</a:t>
            </a:r>
            <a:r>
              <a:rPr lang="es-DO" sz="12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Marzo de 2021</a:t>
            </a:r>
            <a:endParaRPr lang="es-DO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'Marzo 2021'!$D$13:$E$13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'Marzo 2021'!$B$16:$B$19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'Marzo 2021'!$D$16:$D$19</c:f>
              <c:numCache>
                <c:formatCode>#,##0</c:formatCode>
                <c:ptCount val="4"/>
                <c:pt idx="0">
                  <c:v>31</c:v>
                </c:pt>
                <c:pt idx="1">
                  <c:v>193</c:v>
                </c:pt>
                <c:pt idx="2">
                  <c:v>96</c:v>
                </c:pt>
                <c:pt idx="3">
                  <c:v>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D2D6-4B90-8BA0-F16A09F4383F}"/>
            </c:ext>
          </c:extLst>
        </c:ser>
        <c:ser>
          <c:idx val="1"/>
          <c:order val="1"/>
          <c:tx>
            <c:strRef>
              <c:f>'Marzo 2021'!$F$13:$G$13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'Marzo 2021'!$B$16:$B$19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'Marzo 2021'!$F$16:$F$19</c:f>
              <c:numCache>
                <c:formatCode>#,##0</c:formatCode>
                <c:ptCount val="4"/>
                <c:pt idx="0">
                  <c:v>16</c:v>
                </c:pt>
                <c:pt idx="1">
                  <c:v>127</c:v>
                </c:pt>
                <c:pt idx="2">
                  <c:v>45</c:v>
                </c:pt>
                <c:pt idx="3">
                  <c:v>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D2D6-4B90-8BA0-F16A09F43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6939016"/>
        <c:axId val="506939408"/>
        <c:axId val="0"/>
      </c:bar3DChart>
      <c:catAx>
        <c:axId val="506939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39408"/>
        <c:crosses val="autoZero"/>
        <c:auto val="1"/>
        <c:lblAlgn val="ctr"/>
        <c:lblOffset val="100"/>
        <c:noMultiLvlLbl val="0"/>
      </c:catAx>
      <c:valAx>
        <c:axId val="50693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39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ARS/IDOPPRIL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</a:t>
            </a:r>
            <a:r>
              <a:rPr lang="es-DO" sz="12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Abril de 2021</a:t>
            </a:r>
            <a:endParaRPr lang="es-DO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'Abril 2021'!$D$13:$E$13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'Abril 2021'!$B$16:$B$19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'Abril 2021'!$D$16:$D$19</c:f>
              <c:numCache>
                <c:formatCode>#,##0</c:formatCode>
                <c:ptCount val="4"/>
                <c:pt idx="0">
                  <c:v>54</c:v>
                </c:pt>
                <c:pt idx="1">
                  <c:v>270</c:v>
                </c:pt>
                <c:pt idx="2">
                  <c:v>138</c:v>
                </c:pt>
                <c:pt idx="3">
                  <c:v>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E8D8-4AA4-A970-52247498B153}"/>
            </c:ext>
          </c:extLst>
        </c:ser>
        <c:ser>
          <c:idx val="1"/>
          <c:order val="1"/>
          <c:tx>
            <c:strRef>
              <c:f>'Abril 2021'!$F$13:$G$13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'Abril 2021'!$B$16:$B$19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'Abril 2021'!$F$16:$F$19</c:f>
              <c:numCache>
                <c:formatCode>#,##0</c:formatCode>
                <c:ptCount val="4"/>
                <c:pt idx="0">
                  <c:v>29</c:v>
                </c:pt>
                <c:pt idx="1">
                  <c:v>205</c:v>
                </c:pt>
                <c:pt idx="2">
                  <c:v>72</c:v>
                </c:pt>
                <c:pt idx="3">
                  <c:v>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E8D8-4AA4-A970-52247498B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6939016"/>
        <c:axId val="506939408"/>
        <c:axId val="0"/>
      </c:bar3DChart>
      <c:catAx>
        <c:axId val="506939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39408"/>
        <c:crosses val="autoZero"/>
        <c:auto val="1"/>
        <c:lblAlgn val="ctr"/>
        <c:lblOffset val="100"/>
        <c:noMultiLvlLbl val="0"/>
      </c:catAx>
      <c:valAx>
        <c:axId val="50693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39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ARS/IDOPPRIL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</a:t>
            </a:r>
            <a:r>
              <a:rPr lang="es-DO" sz="12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Mayo de 2021</a:t>
            </a:r>
            <a:endParaRPr lang="es-DO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'Mayo 2021'!$D$13:$E$13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'Mayo 2021'!$B$16:$B$19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'Mayo 2021'!$D$16:$D$19</c:f>
              <c:numCache>
                <c:formatCode>#,##0</c:formatCode>
                <c:ptCount val="4"/>
                <c:pt idx="0">
                  <c:v>54</c:v>
                </c:pt>
                <c:pt idx="1">
                  <c:v>269</c:v>
                </c:pt>
                <c:pt idx="2">
                  <c:v>150</c:v>
                </c:pt>
                <c:pt idx="3">
                  <c:v>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9AE4-47F2-BC5F-9D196D10E969}"/>
            </c:ext>
          </c:extLst>
        </c:ser>
        <c:ser>
          <c:idx val="1"/>
          <c:order val="1"/>
          <c:tx>
            <c:strRef>
              <c:f>'Mayo 2021'!$F$13:$G$13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'Mayo 2021'!$B$16:$B$19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'Mayo 2021'!$F$16:$F$19</c:f>
              <c:numCache>
                <c:formatCode>#,##0</c:formatCode>
                <c:ptCount val="4"/>
                <c:pt idx="0">
                  <c:v>29</c:v>
                </c:pt>
                <c:pt idx="1">
                  <c:v>204</c:v>
                </c:pt>
                <c:pt idx="2">
                  <c:v>89</c:v>
                </c:pt>
                <c:pt idx="3">
                  <c:v>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9AE4-47F2-BC5F-9D196D10E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6939016"/>
        <c:axId val="506939408"/>
        <c:axId val="0"/>
      </c:bar3DChart>
      <c:catAx>
        <c:axId val="506939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39408"/>
        <c:crosses val="autoZero"/>
        <c:auto val="1"/>
        <c:lblAlgn val="ctr"/>
        <c:lblOffset val="100"/>
        <c:noMultiLvlLbl val="0"/>
      </c:catAx>
      <c:valAx>
        <c:axId val="50693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39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ARS/IDOPPRIL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</a:t>
            </a:r>
            <a:r>
              <a:rPr lang="es-DO" sz="12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Junio de 2021</a:t>
            </a:r>
            <a:endParaRPr lang="es-DO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'Junio 2021'!$D$13:$E$13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'Junio 2021'!$B$16:$B$19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'Junio 2021'!$D$16:$D$19</c:f>
              <c:numCache>
                <c:formatCode>#,##0</c:formatCode>
                <c:ptCount val="4"/>
                <c:pt idx="0">
                  <c:v>54</c:v>
                </c:pt>
                <c:pt idx="1">
                  <c:v>265</c:v>
                </c:pt>
                <c:pt idx="2">
                  <c:v>148</c:v>
                </c:pt>
                <c:pt idx="3">
                  <c:v>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3192-4521-8010-59ED09E2FADA}"/>
            </c:ext>
          </c:extLst>
        </c:ser>
        <c:ser>
          <c:idx val="1"/>
          <c:order val="1"/>
          <c:tx>
            <c:strRef>
              <c:f>'Junio 2021'!$F$13:$G$13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'Junio 2021'!$B$16:$B$19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'Junio 2021'!$F$16:$F$19</c:f>
              <c:numCache>
                <c:formatCode>#,##0</c:formatCode>
                <c:ptCount val="4"/>
                <c:pt idx="0">
                  <c:v>28</c:v>
                </c:pt>
                <c:pt idx="1">
                  <c:v>200</c:v>
                </c:pt>
                <c:pt idx="2">
                  <c:v>87</c:v>
                </c:pt>
                <c:pt idx="3">
                  <c:v>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3192-4521-8010-59ED09E2F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6939016"/>
        <c:axId val="506939408"/>
        <c:axId val="0"/>
      </c:bar3DChart>
      <c:catAx>
        <c:axId val="506939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39408"/>
        <c:crosses val="autoZero"/>
        <c:auto val="1"/>
        <c:lblAlgn val="ctr"/>
        <c:lblOffset val="100"/>
        <c:noMultiLvlLbl val="0"/>
      </c:catAx>
      <c:valAx>
        <c:axId val="50693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39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ARS/IDOPPRIL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</a:t>
            </a:r>
            <a:r>
              <a:rPr lang="es-DO" sz="12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Julio de 2021</a:t>
            </a:r>
            <a:endParaRPr lang="es-DO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'Julio 2021 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'Julio 2021 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'Julio 2021 '!$D$16:$D$19</c:f>
              <c:numCache>
                <c:formatCode>#,##0</c:formatCode>
                <c:ptCount val="4"/>
                <c:pt idx="0">
                  <c:v>36</c:v>
                </c:pt>
                <c:pt idx="1">
                  <c:v>226</c:v>
                </c:pt>
                <c:pt idx="2">
                  <c:v>122</c:v>
                </c:pt>
                <c:pt idx="3">
                  <c:v>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9CC5-4BA5-B419-38B2C4BC01FB}"/>
            </c:ext>
          </c:extLst>
        </c:ser>
        <c:ser>
          <c:idx val="1"/>
          <c:order val="1"/>
          <c:tx>
            <c:strRef>
              <c:f>'Julio 2021 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'Julio 2021 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'Julio 2021 '!$F$16:$F$19</c:f>
              <c:numCache>
                <c:formatCode>#,##0</c:formatCode>
                <c:ptCount val="4"/>
                <c:pt idx="0">
                  <c:v>21</c:v>
                </c:pt>
                <c:pt idx="1">
                  <c:v>160</c:v>
                </c:pt>
                <c:pt idx="2">
                  <c:v>69</c:v>
                </c:pt>
                <c:pt idx="3">
                  <c:v>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9CC5-4BA5-B419-38B2C4BC0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6939016"/>
        <c:axId val="506939408"/>
        <c:axId val="0"/>
      </c:bar3DChart>
      <c:catAx>
        <c:axId val="506939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39408"/>
        <c:crosses val="autoZero"/>
        <c:auto val="1"/>
        <c:lblAlgn val="ctr"/>
        <c:lblOffset val="100"/>
        <c:noMultiLvlLbl val="0"/>
      </c:catAx>
      <c:valAx>
        <c:axId val="50693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39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ARS/IDOPPRIL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</a:t>
            </a:r>
            <a:r>
              <a:rPr lang="es-DO" sz="12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Agosto de 2021</a:t>
            </a:r>
            <a:endParaRPr lang="es-DO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'Agosto 2021'!$D$13:$E$13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'Agosto 2021'!$B$16:$B$19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'Agosto 2021'!$D$16:$D$19</c:f>
              <c:numCache>
                <c:formatCode>#,##0</c:formatCode>
                <c:ptCount val="4"/>
                <c:pt idx="0">
                  <c:v>23</c:v>
                </c:pt>
                <c:pt idx="1">
                  <c:v>174</c:v>
                </c:pt>
                <c:pt idx="2">
                  <c:v>89</c:v>
                </c:pt>
                <c:pt idx="3">
                  <c:v>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2E84-472A-9FD4-17A6F27E029D}"/>
            </c:ext>
          </c:extLst>
        </c:ser>
        <c:ser>
          <c:idx val="1"/>
          <c:order val="1"/>
          <c:tx>
            <c:strRef>
              <c:f>'Agosto 2021'!$F$13:$G$13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'Agosto 2021'!$B$16:$B$19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'Agosto 2021'!$F$16:$F$19</c:f>
              <c:numCache>
                <c:formatCode>#,##0</c:formatCode>
                <c:ptCount val="4"/>
                <c:pt idx="0">
                  <c:v>12</c:v>
                </c:pt>
                <c:pt idx="1">
                  <c:v>104</c:v>
                </c:pt>
                <c:pt idx="2">
                  <c:v>36</c:v>
                </c:pt>
                <c:pt idx="3">
                  <c:v>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2E84-472A-9FD4-17A6F27E0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6939016"/>
        <c:axId val="506939408"/>
        <c:axId val="0"/>
      </c:bar3DChart>
      <c:catAx>
        <c:axId val="506939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39408"/>
        <c:crosses val="autoZero"/>
        <c:auto val="1"/>
        <c:lblAlgn val="ctr"/>
        <c:lblOffset val="100"/>
        <c:noMultiLvlLbl val="0"/>
      </c:catAx>
      <c:valAx>
        <c:axId val="50693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39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ARS/IDOPPRIL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</a:t>
            </a:r>
            <a:r>
              <a:rPr lang="es-DO" sz="12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Septiembre de 2021</a:t>
            </a:r>
            <a:endParaRPr lang="es-DO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'Septiembre 2021'!$D$13:$E$13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'Septiembre 2021'!$B$16:$B$19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'Septiembre 2021'!$D$16:$D$19</c:f>
              <c:numCache>
                <c:formatCode>#,##0</c:formatCode>
                <c:ptCount val="4"/>
                <c:pt idx="0">
                  <c:v>42</c:v>
                </c:pt>
                <c:pt idx="1">
                  <c:v>159</c:v>
                </c:pt>
                <c:pt idx="2">
                  <c:v>99</c:v>
                </c:pt>
                <c:pt idx="3">
                  <c:v>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62D0-46AD-8F73-72FB18A33528}"/>
            </c:ext>
          </c:extLst>
        </c:ser>
        <c:ser>
          <c:idx val="1"/>
          <c:order val="1"/>
          <c:tx>
            <c:strRef>
              <c:f>'Septiembre 2021'!$F$13:$G$13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'Septiembre 2021'!$B$16:$B$19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'Septiembre 2021'!$F$16:$F$19</c:f>
              <c:numCache>
                <c:formatCode>#,##0</c:formatCode>
                <c:ptCount val="4"/>
                <c:pt idx="0">
                  <c:v>17</c:v>
                </c:pt>
                <c:pt idx="1">
                  <c:v>134</c:v>
                </c:pt>
                <c:pt idx="2">
                  <c:v>60</c:v>
                </c:pt>
                <c:pt idx="3">
                  <c:v>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62D0-46AD-8F73-72FB18A33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6939016"/>
        <c:axId val="506939408"/>
        <c:axId val="0"/>
      </c:bar3DChart>
      <c:catAx>
        <c:axId val="506939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39408"/>
        <c:crosses val="autoZero"/>
        <c:auto val="1"/>
        <c:lblAlgn val="ctr"/>
        <c:lblOffset val="100"/>
        <c:noMultiLvlLbl val="0"/>
      </c:catAx>
      <c:valAx>
        <c:axId val="50693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39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ARS/IDOPPRIL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</a:t>
            </a:r>
            <a:r>
              <a:rPr lang="es-DO" sz="12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Diciembre de 2021</a:t>
            </a:r>
            <a:endParaRPr lang="es-DO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'Diciembre 2021'!$D$13:$E$13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'Diciembre 2021'!$B$16:$B$19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'Diciembre 2021'!$D$16:$D$19</c:f>
              <c:numCache>
                <c:formatCode>#,##0</c:formatCode>
                <c:ptCount val="4"/>
                <c:pt idx="0">
                  <c:v>41</c:v>
                </c:pt>
                <c:pt idx="1">
                  <c:v>148</c:v>
                </c:pt>
                <c:pt idx="2">
                  <c:v>88</c:v>
                </c:pt>
                <c:pt idx="3">
                  <c:v>4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ABCB-45D9-B1A7-7BA1C8031FBF}"/>
            </c:ext>
          </c:extLst>
        </c:ser>
        <c:ser>
          <c:idx val="1"/>
          <c:order val="1"/>
          <c:tx>
            <c:strRef>
              <c:f>'Diciembre 2021'!$F$13:$G$13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'Diciembre 2021'!$B$16:$B$19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'Diciembre 2021'!$F$16:$F$19</c:f>
              <c:numCache>
                <c:formatCode>#,##0</c:formatCode>
                <c:ptCount val="4"/>
                <c:pt idx="0">
                  <c:v>16</c:v>
                </c:pt>
                <c:pt idx="1">
                  <c:v>118</c:v>
                </c:pt>
                <c:pt idx="2">
                  <c:v>56</c:v>
                </c:pt>
                <c:pt idx="3">
                  <c:v>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ABCB-45D9-B1A7-7BA1C8031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6939016"/>
        <c:axId val="506939408"/>
        <c:axId val="0"/>
      </c:bar3DChart>
      <c:catAx>
        <c:axId val="506939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39408"/>
        <c:crosses val="autoZero"/>
        <c:auto val="1"/>
        <c:lblAlgn val="ctr"/>
        <c:lblOffset val="100"/>
        <c:noMultiLvlLbl val="0"/>
      </c:catAx>
      <c:valAx>
        <c:axId val="50693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39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ARS/ARL registrados Activos en la Oficina Virtual.</a:t>
            </a:r>
            <a:r>
              <a:rPr lang="es-DO" sz="12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según Sexo.</a:t>
            </a: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 Agosto de 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'Agosto 2016'!$D$13:$E$13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'Agosto 2016'!$B$16:$B$19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'Agosto 2016'!$D$16:$D$19</c:f>
              <c:numCache>
                <c:formatCode>#,##0</c:formatCode>
                <c:ptCount val="4"/>
                <c:pt idx="0">
                  <c:v>36</c:v>
                </c:pt>
                <c:pt idx="1">
                  <c:v>293</c:v>
                </c:pt>
                <c:pt idx="2">
                  <c:v>103</c:v>
                </c:pt>
                <c:pt idx="3">
                  <c:v>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AD4F-47A4-AA3F-97C0B36D4A31}"/>
            </c:ext>
          </c:extLst>
        </c:ser>
        <c:ser>
          <c:idx val="1"/>
          <c:order val="1"/>
          <c:tx>
            <c:strRef>
              <c:f>'Agosto 2016'!$F$13:$G$13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'Agosto 2016'!$B$16:$B$19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'Agosto 2016'!$F$16:$F$19</c:f>
              <c:numCache>
                <c:formatCode>#,##0</c:formatCode>
                <c:ptCount val="4"/>
                <c:pt idx="0">
                  <c:v>22</c:v>
                </c:pt>
                <c:pt idx="1">
                  <c:v>203</c:v>
                </c:pt>
                <c:pt idx="2">
                  <c:v>49</c:v>
                </c:pt>
                <c:pt idx="3">
                  <c:v>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AD4F-47A4-AA3F-97C0B36D4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3176584"/>
        <c:axId val="423182464"/>
        <c:axId val="0"/>
      </c:bar3DChart>
      <c:catAx>
        <c:axId val="423176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182464"/>
        <c:crosses val="autoZero"/>
        <c:auto val="1"/>
        <c:lblAlgn val="ctr"/>
        <c:lblOffset val="100"/>
        <c:noMultiLvlLbl val="0"/>
      </c:catAx>
      <c:valAx>
        <c:axId val="423182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176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ARS/IDOPPRIL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</a:t>
            </a:r>
            <a:r>
              <a:rPr lang="es-DO" sz="12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Marzo de 2022</a:t>
            </a:r>
            <a:endParaRPr lang="es-DO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'Marzo 2022'!$D$13:$E$13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'Marzo 2022'!$B$16:$B$19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'Marzo 2022'!$D$16:$D$19</c:f>
              <c:numCache>
                <c:formatCode>#,##0</c:formatCode>
                <c:ptCount val="4"/>
                <c:pt idx="0">
                  <c:v>55</c:v>
                </c:pt>
                <c:pt idx="1">
                  <c:v>171</c:v>
                </c:pt>
                <c:pt idx="2">
                  <c:v>103</c:v>
                </c:pt>
                <c:pt idx="3">
                  <c:v>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645E-4D93-8CF4-D9F91AF2DECD}"/>
            </c:ext>
          </c:extLst>
        </c:ser>
        <c:ser>
          <c:idx val="1"/>
          <c:order val="1"/>
          <c:tx>
            <c:strRef>
              <c:f>'Marzo 2022'!$F$13:$G$13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'Marzo 2022'!$B$16:$B$19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'Marzo 2022'!$F$16:$F$19</c:f>
              <c:numCache>
                <c:formatCode>#,##0</c:formatCode>
                <c:ptCount val="4"/>
                <c:pt idx="0">
                  <c:v>19</c:v>
                </c:pt>
                <c:pt idx="1">
                  <c:v>131</c:v>
                </c:pt>
                <c:pt idx="2">
                  <c:v>62</c:v>
                </c:pt>
                <c:pt idx="3">
                  <c:v>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645E-4D93-8CF4-D9F91AF2D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6939016"/>
        <c:axId val="506939408"/>
        <c:axId val="0"/>
      </c:bar3DChart>
      <c:catAx>
        <c:axId val="506939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39408"/>
        <c:crosses val="autoZero"/>
        <c:auto val="1"/>
        <c:lblAlgn val="ctr"/>
        <c:lblOffset val="100"/>
        <c:noMultiLvlLbl val="0"/>
      </c:catAx>
      <c:valAx>
        <c:axId val="50693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39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ARS/IDOPPRIL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</a:t>
            </a:r>
            <a:r>
              <a:rPr lang="es-DO" sz="12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Junio de 2022</a:t>
            </a:r>
            <a:endParaRPr lang="es-DO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'Junio 2022'!$D$13:$E$13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'Junio 2022'!$B$16:$B$19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'Junio 2022'!$D$16:$D$19</c:f>
              <c:numCache>
                <c:formatCode>#,##0</c:formatCode>
                <c:ptCount val="4"/>
                <c:pt idx="0">
                  <c:v>56</c:v>
                </c:pt>
                <c:pt idx="1">
                  <c:v>133</c:v>
                </c:pt>
                <c:pt idx="2">
                  <c:v>103</c:v>
                </c:pt>
                <c:pt idx="3">
                  <c:v>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60CE-4DA5-B6E7-9110BFC76A9D}"/>
            </c:ext>
          </c:extLst>
        </c:ser>
        <c:ser>
          <c:idx val="1"/>
          <c:order val="1"/>
          <c:tx>
            <c:strRef>
              <c:f>'Junio 2022'!$F$13:$G$13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'Junio 2022'!$B$16:$B$19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'Junio 2022'!$F$16:$F$19</c:f>
              <c:numCache>
                <c:formatCode>#,##0</c:formatCode>
                <c:ptCount val="4"/>
                <c:pt idx="0">
                  <c:v>13</c:v>
                </c:pt>
                <c:pt idx="1">
                  <c:v>106</c:v>
                </c:pt>
                <c:pt idx="2">
                  <c:v>67</c:v>
                </c:pt>
                <c:pt idx="3">
                  <c:v>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60CE-4DA5-B6E7-9110BFC76A9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06939016"/>
        <c:axId val="506939408"/>
        <c:axId val="0"/>
      </c:bar3DChart>
      <c:catAx>
        <c:axId val="506939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39408"/>
        <c:crosses val="autoZero"/>
        <c:auto val="1"/>
        <c:lblAlgn val="ctr"/>
        <c:lblOffset val="100"/>
        <c:noMultiLvlLbl val="0"/>
      </c:catAx>
      <c:valAx>
        <c:axId val="50693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39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ARS/IDOPPRIL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</a:t>
            </a:r>
            <a:r>
              <a:rPr lang="es-DO" sz="12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Agosto de 2022</a:t>
            </a:r>
            <a:endParaRPr lang="es-DO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'Agosto 2022'!$D$13:$E$13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'Agosto 2022'!$B$16:$B$19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'Agosto 2022'!$D$16:$D$19</c:f>
              <c:numCache>
                <c:formatCode>#,##0</c:formatCode>
                <c:ptCount val="4"/>
                <c:pt idx="0">
                  <c:v>56</c:v>
                </c:pt>
                <c:pt idx="1">
                  <c:v>138</c:v>
                </c:pt>
                <c:pt idx="2">
                  <c:v>108</c:v>
                </c:pt>
                <c:pt idx="3">
                  <c:v>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74D2-4077-8159-6E3A5F9F97AE}"/>
            </c:ext>
          </c:extLst>
        </c:ser>
        <c:ser>
          <c:idx val="1"/>
          <c:order val="1"/>
          <c:tx>
            <c:strRef>
              <c:f>'Agosto 2022'!$F$13:$G$13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'Agosto 2022'!$B$16:$B$19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'Agosto 2022'!$F$16:$F$19</c:f>
              <c:numCache>
                <c:formatCode>#,##0</c:formatCode>
                <c:ptCount val="4"/>
                <c:pt idx="0">
                  <c:v>12</c:v>
                </c:pt>
                <c:pt idx="1">
                  <c:v>113</c:v>
                </c:pt>
                <c:pt idx="2">
                  <c:v>64</c:v>
                </c:pt>
                <c:pt idx="3">
                  <c:v>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74D2-4077-8159-6E3A5F9F9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6939016"/>
        <c:axId val="506939408"/>
        <c:axId val="0"/>
      </c:bar3DChart>
      <c:catAx>
        <c:axId val="506939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39408"/>
        <c:crosses val="autoZero"/>
        <c:auto val="1"/>
        <c:lblAlgn val="ctr"/>
        <c:lblOffset val="100"/>
        <c:noMultiLvlLbl val="0"/>
      </c:catAx>
      <c:valAx>
        <c:axId val="50693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39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ARS/IDOPPRIL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</a:t>
            </a:r>
            <a:r>
              <a:rPr lang="es-DO" sz="12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Diciembre de 2022</a:t>
            </a:r>
            <a:endParaRPr lang="es-DO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'Diciembre 2022'!$D$13:$E$13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'Diciembre 2022'!$B$16:$B$19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'Diciembre 2022'!$D$16:$D$19</c:f>
              <c:numCache>
                <c:formatCode>#,##0</c:formatCode>
                <c:ptCount val="4"/>
                <c:pt idx="0">
                  <c:v>52</c:v>
                </c:pt>
                <c:pt idx="1">
                  <c:v>126</c:v>
                </c:pt>
                <c:pt idx="2">
                  <c:v>110</c:v>
                </c:pt>
                <c:pt idx="3">
                  <c:v>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CA7A-4550-B21E-D39A6AD2B33C}"/>
            </c:ext>
          </c:extLst>
        </c:ser>
        <c:ser>
          <c:idx val="1"/>
          <c:order val="1"/>
          <c:tx>
            <c:strRef>
              <c:f>'Diciembre 2022'!$F$13:$G$13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'Diciembre 2022'!$B$16:$B$19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'Diciembre 2022'!$F$16:$F$19</c:f>
              <c:numCache>
                <c:formatCode>#,##0</c:formatCode>
                <c:ptCount val="4"/>
                <c:pt idx="0">
                  <c:v>11</c:v>
                </c:pt>
                <c:pt idx="1">
                  <c:v>102</c:v>
                </c:pt>
                <c:pt idx="2">
                  <c:v>58</c:v>
                </c:pt>
                <c:pt idx="3">
                  <c:v>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CA7A-4550-B21E-D39A6AD2B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6939016"/>
        <c:axId val="506939408"/>
        <c:axId val="0"/>
      </c:bar3DChart>
      <c:catAx>
        <c:axId val="506939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39408"/>
        <c:crosses val="autoZero"/>
        <c:auto val="1"/>
        <c:lblAlgn val="ctr"/>
        <c:lblOffset val="100"/>
        <c:noMultiLvlLbl val="0"/>
      </c:catAx>
      <c:valAx>
        <c:axId val="50693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39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ARS/IDOPPRIL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</a:t>
            </a:r>
            <a:r>
              <a:rPr lang="es-DO" sz="12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Marzo de 2023</a:t>
            </a:r>
            <a:endParaRPr lang="es-DO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'Marzo 2023'!$D$13:$E$13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'Marzo 2023'!$B$16:$B$19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'Marzo 2023'!$D$16:$D$19</c:f>
              <c:numCache>
                <c:formatCode>#,##0</c:formatCode>
                <c:ptCount val="4"/>
                <c:pt idx="0">
                  <c:v>51</c:v>
                </c:pt>
                <c:pt idx="1">
                  <c:v>131</c:v>
                </c:pt>
                <c:pt idx="2">
                  <c:v>114</c:v>
                </c:pt>
                <c:pt idx="3">
                  <c:v>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A8FD-45A5-A61E-B9BBAA39855F}"/>
            </c:ext>
          </c:extLst>
        </c:ser>
        <c:ser>
          <c:idx val="1"/>
          <c:order val="1"/>
          <c:tx>
            <c:strRef>
              <c:f>'Marzo 2023'!$F$13:$G$13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'Marzo 2023'!$B$16:$B$19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'Marzo 2023'!$F$16:$F$19</c:f>
              <c:numCache>
                <c:formatCode>#,##0</c:formatCode>
                <c:ptCount val="4"/>
                <c:pt idx="0">
                  <c:v>9</c:v>
                </c:pt>
                <c:pt idx="1">
                  <c:v>109</c:v>
                </c:pt>
                <c:pt idx="2">
                  <c:v>67</c:v>
                </c:pt>
                <c:pt idx="3">
                  <c:v>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A8FD-45A5-A61E-B9BBAA398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6939016"/>
        <c:axId val="506939408"/>
        <c:axId val="0"/>
      </c:bar3DChart>
      <c:catAx>
        <c:axId val="506939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39408"/>
        <c:crosses val="autoZero"/>
        <c:auto val="1"/>
        <c:lblAlgn val="ctr"/>
        <c:lblOffset val="100"/>
        <c:noMultiLvlLbl val="0"/>
      </c:catAx>
      <c:valAx>
        <c:axId val="50693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39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ARS/IDOPPRIL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</a:t>
            </a:r>
            <a:r>
              <a:rPr lang="es-DO" sz="12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Junio de 2023</a:t>
            </a:r>
            <a:endParaRPr lang="es-DO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'Junio 2023'!$D$13:$E$13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'Junio 2023'!$B$16:$B$19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'Junio 2023'!$D$16:$D$19</c:f>
              <c:numCache>
                <c:formatCode>#,##0</c:formatCode>
                <c:ptCount val="4"/>
                <c:pt idx="0">
                  <c:v>22</c:v>
                </c:pt>
                <c:pt idx="1">
                  <c:v>46</c:v>
                </c:pt>
                <c:pt idx="2">
                  <c:v>33</c:v>
                </c:pt>
                <c:pt idx="3">
                  <c:v>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70AD-4C97-8E1B-86BD42FDDDD3}"/>
            </c:ext>
          </c:extLst>
        </c:ser>
        <c:ser>
          <c:idx val="1"/>
          <c:order val="1"/>
          <c:tx>
            <c:strRef>
              <c:f>'Junio 2023'!$F$13:$G$13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'Junio 2023'!$B$16:$B$19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'Junio 2023'!$F$16:$F$19</c:f>
              <c:numCache>
                <c:formatCode>#,##0</c:formatCode>
                <c:ptCount val="4"/>
                <c:pt idx="0">
                  <c:v>1</c:v>
                </c:pt>
                <c:pt idx="1">
                  <c:v>30</c:v>
                </c:pt>
                <c:pt idx="2">
                  <c:v>5</c:v>
                </c:pt>
                <c:pt idx="3">
                  <c:v>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70AD-4C97-8E1B-86BD42FDDDD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06939016"/>
        <c:axId val="506939408"/>
        <c:axId val="0"/>
      </c:bar3DChart>
      <c:catAx>
        <c:axId val="506939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39408"/>
        <c:crosses val="autoZero"/>
        <c:auto val="1"/>
        <c:lblAlgn val="ctr"/>
        <c:lblOffset val="100"/>
        <c:noMultiLvlLbl val="0"/>
      </c:catAx>
      <c:valAx>
        <c:axId val="50693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39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Franklin Gothic Book" panose="020B0503020102020204" pitchFamily="34" charset="0"/>
                <a:cs typeface="Arial" panose="020B0604020202020204" pitchFamily="34" charset="0"/>
              </a:rPr>
              <a:t>Usuarios ARS/IDOPPRIL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Franklin Gothic Book" panose="020B0503020102020204" pitchFamily="34" charset="0"/>
                <a:cs typeface="Arial" panose="020B0604020202020204" pitchFamily="34" charset="0"/>
              </a:rPr>
              <a:t>Al mes de</a:t>
            </a:r>
            <a:r>
              <a:rPr lang="es-DO" sz="1200" baseline="0">
                <a:solidFill>
                  <a:sysClr val="windowText" lastClr="000000"/>
                </a:solidFill>
                <a:latin typeface="Franklin Gothic Book" panose="020B0503020102020204" pitchFamily="34" charset="0"/>
                <a:cs typeface="Arial" panose="020B0604020202020204" pitchFamily="34" charset="0"/>
              </a:rPr>
              <a:t> Septiembre de 2023</a:t>
            </a:r>
            <a:endParaRPr lang="es-DO" sz="1200">
              <a:solidFill>
                <a:sysClr val="windowText" lastClr="000000"/>
              </a:solidFill>
              <a:latin typeface="Franklin Gothic Book" panose="020B05030201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'Septiembre 2023'!$D$11:$E$11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'Septiembre 2023'!$B$14:$B$17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'Septiembre 2023'!$D$14:$D$17</c:f>
              <c:numCache>
                <c:formatCode>#,##0</c:formatCode>
                <c:ptCount val="4"/>
                <c:pt idx="0">
                  <c:v>34</c:v>
                </c:pt>
                <c:pt idx="1">
                  <c:v>114</c:v>
                </c:pt>
                <c:pt idx="2">
                  <c:v>79</c:v>
                </c:pt>
                <c:pt idx="3">
                  <c:v>4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D285-4457-B57C-96D3438C1A70}"/>
            </c:ext>
          </c:extLst>
        </c:ser>
        <c:ser>
          <c:idx val="1"/>
          <c:order val="1"/>
          <c:tx>
            <c:strRef>
              <c:f>'Septiembre 2023'!$F$11:$G$11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3EAB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'Septiembre 2023'!$B$14:$B$17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'Septiembre 2023'!$F$14:$F$17</c:f>
              <c:numCache>
                <c:formatCode>#,##0</c:formatCode>
                <c:ptCount val="4"/>
                <c:pt idx="0">
                  <c:v>7</c:v>
                </c:pt>
                <c:pt idx="1">
                  <c:v>76</c:v>
                </c:pt>
                <c:pt idx="2">
                  <c:v>45</c:v>
                </c:pt>
                <c:pt idx="3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D285-4457-B57C-96D3438C1A7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06939016"/>
        <c:axId val="506939408"/>
        <c:axId val="0"/>
      </c:bar3DChart>
      <c:catAx>
        <c:axId val="506939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39408"/>
        <c:crosses val="autoZero"/>
        <c:auto val="1"/>
        <c:lblAlgn val="ctr"/>
        <c:lblOffset val="100"/>
        <c:noMultiLvlLbl val="0"/>
      </c:catAx>
      <c:valAx>
        <c:axId val="50693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39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Franklin Gothic Book" panose="020B0503020102020204" pitchFamily="34" charset="0"/>
                <a:cs typeface="Arial" panose="020B0604020202020204" pitchFamily="34" charset="0"/>
              </a:rPr>
              <a:t>Usuarios ARS/IDOPPRIL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Franklin Gothic Book" panose="020B0503020102020204" pitchFamily="34" charset="0"/>
                <a:cs typeface="Arial" panose="020B0604020202020204" pitchFamily="34" charset="0"/>
              </a:rPr>
              <a:t>Al mes de</a:t>
            </a:r>
            <a:r>
              <a:rPr lang="es-DO" sz="1200" baseline="0">
                <a:solidFill>
                  <a:sysClr val="windowText" lastClr="000000"/>
                </a:solidFill>
                <a:latin typeface="Franklin Gothic Book" panose="020B0503020102020204" pitchFamily="34" charset="0"/>
                <a:cs typeface="Arial" panose="020B0604020202020204" pitchFamily="34" charset="0"/>
              </a:rPr>
              <a:t> Diciembre de 2023</a:t>
            </a:r>
            <a:endParaRPr lang="es-DO" sz="1200">
              <a:solidFill>
                <a:sysClr val="windowText" lastClr="000000"/>
              </a:solidFill>
              <a:latin typeface="Franklin Gothic Book" panose="020B05030201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'Diciembre 2023'!$D$11:$E$11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'Diciembre 2023'!$B$14:$B$17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'Diciembre 2023'!$D$14:$D$17</c:f>
              <c:numCache>
                <c:formatCode>#,##0</c:formatCode>
                <c:ptCount val="4"/>
                <c:pt idx="0">
                  <c:v>44</c:v>
                </c:pt>
                <c:pt idx="1">
                  <c:v>136</c:v>
                </c:pt>
                <c:pt idx="2">
                  <c:v>108</c:v>
                </c:pt>
                <c:pt idx="3">
                  <c:v>7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6657-4A29-AB37-5EC47F339506}"/>
            </c:ext>
          </c:extLst>
        </c:ser>
        <c:ser>
          <c:idx val="1"/>
          <c:order val="1"/>
          <c:tx>
            <c:strRef>
              <c:f>'Diciembre 2023'!$F$11:$G$11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3EAB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'Diciembre 2023'!$B$14:$B$17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'Diciembre 2023'!$F$14:$F$17</c:f>
              <c:numCache>
                <c:formatCode>#,##0</c:formatCode>
                <c:ptCount val="4"/>
                <c:pt idx="0">
                  <c:v>11</c:v>
                </c:pt>
                <c:pt idx="1">
                  <c:v>94</c:v>
                </c:pt>
                <c:pt idx="2">
                  <c:v>65</c:v>
                </c:pt>
                <c:pt idx="3">
                  <c:v>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6657-4A29-AB37-5EC47F3395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06939016"/>
        <c:axId val="506939408"/>
        <c:axId val="0"/>
      </c:bar3DChart>
      <c:catAx>
        <c:axId val="506939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39408"/>
        <c:crosses val="autoZero"/>
        <c:auto val="1"/>
        <c:lblAlgn val="ctr"/>
        <c:lblOffset val="100"/>
        <c:noMultiLvlLbl val="0"/>
      </c:catAx>
      <c:valAx>
        <c:axId val="50693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39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Franklin Gothic Book" panose="020B0503020102020204" pitchFamily="34" charset="0"/>
                <a:cs typeface="Arial" panose="020B0604020202020204" pitchFamily="34" charset="0"/>
              </a:rPr>
              <a:t>Usuarios ARS/IDOPPRIL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Franklin Gothic Book" panose="020B0503020102020204" pitchFamily="34" charset="0"/>
                <a:cs typeface="Arial" panose="020B0604020202020204" pitchFamily="34" charset="0"/>
              </a:rPr>
              <a:t>Al mes de</a:t>
            </a:r>
            <a:r>
              <a:rPr lang="es-DO" sz="1200" baseline="0">
                <a:solidFill>
                  <a:sysClr val="windowText" lastClr="000000"/>
                </a:solidFill>
                <a:latin typeface="Franklin Gothic Book" panose="020B0503020102020204" pitchFamily="34" charset="0"/>
                <a:cs typeface="Arial" panose="020B0604020202020204" pitchFamily="34" charset="0"/>
              </a:rPr>
              <a:t> Marzo 2024</a:t>
            </a:r>
            <a:endParaRPr lang="es-DO" sz="1200">
              <a:solidFill>
                <a:sysClr val="windowText" lastClr="000000"/>
              </a:solidFill>
              <a:latin typeface="Franklin Gothic Book" panose="020B05030201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'Marzo 2024'!$D$11:$E$11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'Marzo 2024'!$B$14:$B$17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'Marzo 2024'!$D$14:$D$17</c:f>
              <c:numCache>
                <c:formatCode>General</c:formatCode>
                <c:ptCount val="4"/>
                <c:pt idx="0">
                  <c:v>48</c:v>
                </c:pt>
                <c:pt idx="1">
                  <c:v>141</c:v>
                </c:pt>
                <c:pt idx="2">
                  <c:v>117</c:v>
                </c:pt>
                <c:pt idx="3">
                  <c:v>7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3637-4BA4-925D-BEE5FDABA689}"/>
            </c:ext>
          </c:extLst>
        </c:ser>
        <c:ser>
          <c:idx val="1"/>
          <c:order val="1"/>
          <c:tx>
            <c:strRef>
              <c:f>'Marzo 2024'!$F$11:$G$11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3EAB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'Marzo 2024'!$B$14:$B$17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'Marzo 2024'!$F$14:$F$17</c:f>
              <c:numCache>
                <c:formatCode>General</c:formatCode>
                <c:ptCount val="4"/>
                <c:pt idx="0">
                  <c:v>13</c:v>
                </c:pt>
                <c:pt idx="1">
                  <c:v>99</c:v>
                </c:pt>
                <c:pt idx="2">
                  <c:v>64</c:v>
                </c:pt>
                <c:pt idx="3">
                  <c:v>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3637-4BA4-925D-BEE5FDABA68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06939016"/>
        <c:axId val="506939408"/>
        <c:axId val="0"/>
      </c:bar3DChart>
      <c:catAx>
        <c:axId val="506939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39408"/>
        <c:crosses val="autoZero"/>
        <c:auto val="1"/>
        <c:lblAlgn val="ctr"/>
        <c:lblOffset val="100"/>
        <c:noMultiLvlLbl val="0"/>
      </c:catAx>
      <c:valAx>
        <c:axId val="50693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39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ARS/ARL registrados Activos en la Oficina Virtual según Sexo.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 Septiembre de 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'Septiembre 2016'!$D$13:$E$13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'Septiembre 2016'!$B$16:$B$19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'Septiembre 2016'!$D$16:$D$19</c:f>
              <c:numCache>
                <c:formatCode>#,##0</c:formatCode>
                <c:ptCount val="4"/>
                <c:pt idx="0">
                  <c:v>36</c:v>
                </c:pt>
                <c:pt idx="1">
                  <c:v>293</c:v>
                </c:pt>
                <c:pt idx="2">
                  <c:v>103</c:v>
                </c:pt>
                <c:pt idx="3">
                  <c:v>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0BAC-4D4C-8217-F852142F7599}"/>
            </c:ext>
          </c:extLst>
        </c:ser>
        <c:ser>
          <c:idx val="1"/>
          <c:order val="1"/>
          <c:tx>
            <c:strRef>
              <c:f>'Septiembre 2016'!$F$13:$G$13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'Septiembre 2016'!$B$16:$B$19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'Septiembre 2016'!$F$16:$F$19</c:f>
              <c:numCache>
                <c:formatCode>#,##0</c:formatCode>
                <c:ptCount val="4"/>
                <c:pt idx="0">
                  <c:v>22</c:v>
                </c:pt>
                <c:pt idx="1">
                  <c:v>203</c:v>
                </c:pt>
                <c:pt idx="2">
                  <c:v>49</c:v>
                </c:pt>
                <c:pt idx="3">
                  <c:v>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0BAC-4D4C-8217-F852142F7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3179720"/>
        <c:axId val="423181288"/>
        <c:axId val="0"/>
      </c:bar3DChart>
      <c:catAx>
        <c:axId val="423179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181288"/>
        <c:crosses val="autoZero"/>
        <c:auto val="1"/>
        <c:lblAlgn val="ctr"/>
        <c:lblOffset val="100"/>
        <c:noMultiLvlLbl val="0"/>
      </c:catAx>
      <c:valAx>
        <c:axId val="423181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179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ARS/ARL registrados Activos en la Oficina Virtual.    Al Mes de Octubre 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'Octubre 2016'!$D$13:$E$13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'Octubre 2016'!$B$16:$B$19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'Octubre 2016'!$D$16:$D$19</c:f>
              <c:numCache>
                <c:formatCode>#,##0</c:formatCode>
                <c:ptCount val="4"/>
                <c:pt idx="0">
                  <c:v>34</c:v>
                </c:pt>
                <c:pt idx="1">
                  <c:v>270</c:v>
                </c:pt>
                <c:pt idx="2">
                  <c:v>107</c:v>
                </c:pt>
                <c:pt idx="3">
                  <c:v>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6269-436C-A823-5C137BA430E5}"/>
            </c:ext>
          </c:extLst>
        </c:ser>
        <c:ser>
          <c:idx val="1"/>
          <c:order val="1"/>
          <c:tx>
            <c:strRef>
              <c:f>'Octubre 2016'!$F$13:$G$13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'Octubre 2016'!$B$16:$B$19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ARL</c:v>
                </c:pt>
              </c:strCache>
            </c:strRef>
          </c:cat>
          <c:val>
            <c:numRef>
              <c:f>'Octubre 2016'!$F$16:$F$19</c:f>
              <c:numCache>
                <c:formatCode>#,##0</c:formatCode>
                <c:ptCount val="4"/>
                <c:pt idx="0">
                  <c:v>20</c:v>
                </c:pt>
                <c:pt idx="1">
                  <c:v>167</c:v>
                </c:pt>
                <c:pt idx="2">
                  <c:v>43</c:v>
                </c:pt>
                <c:pt idx="3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6269-436C-A823-5C137BA43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3182856"/>
        <c:axId val="423177368"/>
        <c:axId val="0"/>
      </c:bar3DChart>
      <c:catAx>
        <c:axId val="423182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177368"/>
        <c:crosses val="autoZero"/>
        <c:auto val="1"/>
        <c:lblAlgn val="ctr"/>
        <c:lblOffset val="100"/>
        <c:noMultiLvlLbl val="0"/>
      </c:catAx>
      <c:valAx>
        <c:axId val="42317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182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2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3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4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5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6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7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8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9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0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2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3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4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5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6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7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8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9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0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2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3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4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5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6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7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8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9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0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2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3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4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5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6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7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8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7.xml"/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9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1.xml"/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3.xml"/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5.xml"/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7.xml"/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9.xm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1.xml"/><Relationship Id="rId1" Type="http://schemas.openxmlformats.org/officeDocument/2006/relationships/image" Target="../media/image1.jpeg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2.xml"/><Relationship Id="rId1" Type="http://schemas.openxmlformats.org/officeDocument/2006/relationships/image" Target="../media/image1.jpeg"/></Relationships>
</file>

<file path=xl/drawings/_rels/drawing5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3.xml"/><Relationship Id="rId1" Type="http://schemas.openxmlformats.org/officeDocument/2006/relationships/image" Target="../media/image1.jpeg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4.xml"/><Relationship Id="rId1" Type="http://schemas.openxmlformats.org/officeDocument/2006/relationships/image" Target="../media/image1.jpeg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5.xml"/><Relationship Id="rId1" Type="http://schemas.openxmlformats.org/officeDocument/2006/relationships/image" Target="../media/image1.jpeg"/></Relationships>
</file>

<file path=xl/drawings/_rels/drawing5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6.xml"/><Relationship Id="rId1" Type="http://schemas.openxmlformats.org/officeDocument/2006/relationships/image" Target="../media/image1.jpeg"/></Relationships>
</file>

<file path=xl/drawings/_rels/drawing5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7.xml"/><Relationship Id="rId1" Type="http://schemas.openxmlformats.org/officeDocument/2006/relationships/image" Target="../media/image1.jpeg"/></Relationships>
</file>

<file path=xl/drawings/_rels/drawing5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8.xml"/><Relationship Id="rId1" Type="http://schemas.openxmlformats.org/officeDocument/2006/relationships/image" Target="../media/image1.jpeg"/></Relationships>
</file>

<file path=xl/drawings/_rels/drawing5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9.xm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jpeg"/></Relationships>
</file>

<file path=xl/drawings/_rels/drawing6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0.xml"/><Relationship Id="rId1" Type="http://schemas.openxmlformats.org/officeDocument/2006/relationships/image" Target="../media/image1.jpeg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1.xml"/><Relationship Id="rId1" Type="http://schemas.openxmlformats.org/officeDocument/2006/relationships/image" Target="../media/image1.jpeg"/></Relationships>
</file>

<file path=xl/drawings/_rels/drawing6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2.xml"/><Relationship Id="rId1" Type="http://schemas.openxmlformats.org/officeDocument/2006/relationships/image" Target="../media/image1.jpeg"/></Relationships>
</file>

<file path=xl/drawings/_rels/drawing6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3.xml"/><Relationship Id="rId1" Type="http://schemas.openxmlformats.org/officeDocument/2006/relationships/image" Target="../media/image1.jpeg"/></Relationships>
</file>

<file path=xl/drawings/_rels/drawing6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4.xml"/><Relationship Id="rId1" Type="http://schemas.openxmlformats.org/officeDocument/2006/relationships/image" Target="../media/image1.jpeg"/></Relationships>
</file>

<file path=xl/drawings/_rels/drawing6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5.xml"/><Relationship Id="rId1" Type="http://schemas.openxmlformats.org/officeDocument/2006/relationships/image" Target="../media/image1.jpeg"/></Relationships>
</file>

<file path=xl/drawings/_rels/drawing6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6.xml"/><Relationship Id="rId1" Type="http://schemas.openxmlformats.org/officeDocument/2006/relationships/image" Target="../media/image1.jpeg"/></Relationships>
</file>

<file path=xl/drawings/_rels/drawing6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7.xml"/><Relationship Id="rId1" Type="http://schemas.openxmlformats.org/officeDocument/2006/relationships/image" Target="../media/image1.jpeg"/></Relationships>
</file>

<file path=xl/drawings/_rels/drawing6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8.xml"/><Relationship Id="rId1" Type="http://schemas.openxmlformats.org/officeDocument/2006/relationships/image" Target="../media/image1.jpeg"/></Relationships>
</file>

<file path=xl/drawings/_rels/drawing6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9.xml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jpeg"/></Relationships>
</file>

<file path=xl/drawings/_rels/drawing7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0.xml"/><Relationship Id="rId1" Type="http://schemas.openxmlformats.org/officeDocument/2006/relationships/image" Target="../media/image1.jpeg"/></Relationships>
</file>

<file path=xl/drawings/_rels/drawing7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1.xml"/><Relationship Id="rId1" Type="http://schemas.openxmlformats.org/officeDocument/2006/relationships/image" Target="../media/image1.jpeg"/></Relationships>
</file>

<file path=xl/drawings/_rels/drawing7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2.xml"/><Relationship Id="rId1" Type="http://schemas.openxmlformats.org/officeDocument/2006/relationships/image" Target="../media/image1.jpeg"/></Relationships>
</file>

<file path=xl/drawings/_rels/drawing7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3.xml"/><Relationship Id="rId1" Type="http://schemas.openxmlformats.org/officeDocument/2006/relationships/image" Target="../media/image1.jpeg"/></Relationships>
</file>

<file path=xl/drawings/_rels/drawing7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4.xml"/><Relationship Id="rId1" Type="http://schemas.openxmlformats.org/officeDocument/2006/relationships/image" Target="../media/image1.jpeg"/></Relationships>
</file>

<file path=xl/drawings/_rels/drawing7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5.xml"/><Relationship Id="rId1" Type="http://schemas.openxmlformats.org/officeDocument/2006/relationships/image" Target="../media/image1.jpeg"/></Relationships>
</file>

<file path=xl/drawings/_rels/drawing7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6.xml"/><Relationship Id="rId1" Type="http://schemas.openxmlformats.org/officeDocument/2006/relationships/image" Target="../media/image2.jpeg"/></Relationships>
</file>

<file path=xl/drawings/_rels/drawing7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7.xml"/><Relationship Id="rId1" Type="http://schemas.openxmlformats.org/officeDocument/2006/relationships/image" Target="../media/image2.jpeg"/></Relationships>
</file>

<file path=xl/drawings/_rels/drawing7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8.xml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22411</xdr:colOff>
      <xdr:row>1</xdr:row>
      <xdr:rowOff>33617</xdr:rowOff>
    </xdr:from>
    <xdr:to>
      <xdr:col>6</xdr:col>
      <xdr:colOff>504825</xdr:colOff>
      <xdr:row>5</xdr:row>
      <xdr:rowOff>169769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711" y="71717"/>
          <a:ext cx="7226114" cy="907677"/>
        </a:xfrm>
        <a:prstGeom prst="rect">
          <a:avLst/>
        </a:prstGeom>
      </xdr:spPr>
    </xdr:pic>
    <xdr:clientData/>
  </xdr:twoCellAnchor>
  <xdr:twoCellAnchor>
    <xdr:from>
      <xdr:col>1</xdr:col>
      <xdr:colOff>997322</xdr:colOff>
      <xdr:row>23</xdr:row>
      <xdr:rowOff>175933</xdr:rowOff>
    </xdr:from>
    <xdr:to>
      <xdr:col>5</xdr:col>
      <xdr:colOff>368112</xdr:colOff>
      <xdr:row>40</xdr:row>
      <xdr:rowOff>23533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22411</xdr:colOff>
      <xdr:row>1</xdr:row>
      <xdr:rowOff>33617</xdr:rowOff>
    </xdr:from>
    <xdr:to>
      <xdr:col>6</xdr:col>
      <xdr:colOff>504825</xdr:colOff>
      <xdr:row>5</xdr:row>
      <xdr:rowOff>169769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711" y="71717"/>
          <a:ext cx="7226114" cy="907677"/>
        </a:xfrm>
        <a:prstGeom prst="rect">
          <a:avLst/>
        </a:prstGeom>
      </xdr:spPr>
    </xdr:pic>
    <xdr:clientData/>
  </xdr:twoCellAnchor>
  <xdr:twoCellAnchor>
    <xdr:from>
      <xdr:col>1</xdr:col>
      <xdr:colOff>997322</xdr:colOff>
      <xdr:row>23</xdr:row>
      <xdr:rowOff>33618</xdr:rowOff>
    </xdr:from>
    <xdr:to>
      <xdr:col>5</xdr:col>
      <xdr:colOff>739588</xdr:colOff>
      <xdr:row>40</xdr:row>
      <xdr:rowOff>23533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22411</xdr:colOff>
      <xdr:row>1</xdr:row>
      <xdr:rowOff>33617</xdr:rowOff>
    </xdr:from>
    <xdr:to>
      <xdr:col>6</xdr:col>
      <xdr:colOff>504825</xdr:colOff>
      <xdr:row>5</xdr:row>
      <xdr:rowOff>169769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711" y="71717"/>
          <a:ext cx="7226114" cy="907677"/>
        </a:xfrm>
        <a:prstGeom prst="rect">
          <a:avLst/>
        </a:prstGeom>
      </xdr:spPr>
    </xdr:pic>
    <xdr:clientData/>
  </xdr:twoCellAnchor>
  <xdr:twoCellAnchor>
    <xdr:from>
      <xdr:col>1</xdr:col>
      <xdr:colOff>997322</xdr:colOff>
      <xdr:row>23</xdr:row>
      <xdr:rowOff>112059</xdr:rowOff>
    </xdr:from>
    <xdr:to>
      <xdr:col>6</xdr:col>
      <xdr:colOff>67235</xdr:colOff>
      <xdr:row>40</xdr:row>
      <xdr:rowOff>23533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22411</xdr:colOff>
      <xdr:row>1</xdr:row>
      <xdr:rowOff>33617</xdr:rowOff>
    </xdr:from>
    <xdr:to>
      <xdr:col>6</xdr:col>
      <xdr:colOff>504825</xdr:colOff>
      <xdr:row>5</xdr:row>
      <xdr:rowOff>169769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711" y="71717"/>
          <a:ext cx="7226114" cy="907677"/>
        </a:xfrm>
        <a:prstGeom prst="rect">
          <a:avLst/>
        </a:prstGeom>
      </xdr:spPr>
    </xdr:pic>
    <xdr:clientData/>
  </xdr:twoCellAnchor>
  <xdr:twoCellAnchor>
    <xdr:from>
      <xdr:col>1</xdr:col>
      <xdr:colOff>997322</xdr:colOff>
      <xdr:row>23</xdr:row>
      <xdr:rowOff>112059</xdr:rowOff>
    </xdr:from>
    <xdr:to>
      <xdr:col>6</xdr:col>
      <xdr:colOff>67235</xdr:colOff>
      <xdr:row>40</xdr:row>
      <xdr:rowOff>23533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22411</xdr:colOff>
      <xdr:row>1</xdr:row>
      <xdr:rowOff>33617</xdr:rowOff>
    </xdr:from>
    <xdr:to>
      <xdr:col>6</xdr:col>
      <xdr:colOff>504825</xdr:colOff>
      <xdr:row>5</xdr:row>
      <xdr:rowOff>169769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711" y="71717"/>
          <a:ext cx="7226114" cy="907677"/>
        </a:xfrm>
        <a:prstGeom prst="rect">
          <a:avLst/>
        </a:prstGeom>
      </xdr:spPr>
    </xdr:pic>
    <xdr:clientData/>
  </xdr:twoCellAnchor>
  <xdr:twoCellAnchor>
    <xdr:from>
      <xdr:col>1</xdr:col>
      <xdr:colOff>997322</xdr:colOff>
      <xdr:row>23</xdr:row>
      <xdr:rowOff>112059</xdr:rowOff>
    </xdr:from>
    <xdr:to>
      <xdr:col>6</xdr:col>
      <xdr:colOff>67235</xdr:colOff>
      <xdr:row>40</xdr:row>
      <xdr:rowOff>23533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22411</xdr:colOff>
      <xdr:row>1</xdr:row>
      <xdr:rowOff>33617</xdr:rowOff>
    </xdr:from>
    <xdr:to>
      <xdr:col>6</xdr:col>
      <xdr:colOff>504825</xdr:colOff>
      <xdr:row>5</xdr:row>
      <xdr:rowOff>169769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711" y="71717"/>
          <a:ext cx="7226114" cy="907677"/>
        </a:xfrm>
        <a:prstGeom prst="rect">
          <a:avLst/>
        </a:prstGeom>
      </xdr:spPr>
    </xdr:pic>
    <xdr:clientData/>
  </xdr:twoCellAnchor>
  <xdr:twoCellAnchor>
    <xdr:from>
      <xdr:col>1</xdr:col>
      <xdr:colOff>997322</xdr:colOff>
      <xdr:row>23</xdr:row>
      <xdr:rowOff>112059</xdr:rowOff>
    </xdr:from>
    <xdr:to>
      <xdr:col>6</xdr:col>
      <xdr:colOff>67235</xdr:colOff>
      <xdr:row>40</xdr:row>
      <xdr:rowOff>23533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22411</xdr:colOff>
      <xdr:row>1</xdr:row>
      <xdr:rowOff>33617</xdr:rowOff>
    </xdr:from>
    <xdr:to>
      <xdr:col>6</xdr:col>
      <xdr:colOff>504825</xdr:colOff>
      <xdr:row>5</xdr:row>
      <xdr:rowOff>169769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711" y="71717"/>
          <a:ext cx="7226114" cy="907677"/>
        </a:xfrm>
        <a:prstGeom prst="rect">
          <a:avLst/>
        </a:prstGeom>
      </xdr:spPr>
    </xdr:pic>
    <xdr:clientData/>
  </xdr:twoCellAnchor>
  <xdr:twoCellAnchor>
    <xdr:from>
      <xdr:col>1</xdr:col>
      <xdr:colOff>997322</xdr:colOff>
      <xdr:row>23</xdr:row>
      <xdr:rowOff>112059</xdr:rowOff>
    </xdr:from>
    <xdr:to>
      <xdr:col>6</xdr:col>
      <xdr:colOff>67235</xdr:colOff>
      <xdr:row>40</xdr:row>
      <xdr:rowOff>23533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22411</xdr:colOff>
      <xdr:row>1</xdr:row>
      <xdr:rowOff>33617</xdr:rowOff>
    </xdr:from>
    <xdr:to>
      <xdr:col>6</xdr:col>
      <xdr:colOff>504825</xdr:colOff>
      <xdr:row>5</xdr:row>
      <xdr:rowOff>169769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711" y="71717"/>
          <a:ext cx="7226114" cy="907677"/>
        </a:xfrm>
        <a:prstGeom prst="rect">
          <a:avLst/>
        </a:prstGeom>
      </xdr:spPr>
    </xdr:pic>
    <xdr:clientData/>
  </xdr:twoCellAnchor>
  <xdr:twoCellAnchor>
    <xdr:from>
      <xdr:col>1</xdr:col>
      <xdr:colOff>997322</xdr:colOff>
      <xdr:row>23</xdr:row>
      <xdr:rowOff>112059</xdr:rowOff>
    </xdr:from>
    <xdr:to>
      <xdr:col>6</xdr:col>
      <xdr:colOff>67235</xdr:colOff>
      <xdr:row>40</xdr:row>
      <xdr:rowOff>23533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22411</xdr:colOff>
      <xdr:row>1</xdr:row>
      <xdr:rowOff>33617</xdr:rowOff>
    </xdr:from>
    <xdr:to>
      <xdr:col>6</xdr:col>
      <xdr:colOff>504825</xdr:colOff>
      <xdr:row>5</xdr:row>
      <xdr:rowOff>169769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711" y="71717"/>
          <a:ext cx="7226114" cy="907677"/>
        </a:xfrm>
        <a:prstGeom prst="rect">
          <a:avLst/>
        </a:prstGeom>
      </xdr:spPr>
    </xdr:pic>
    <xdr:clientData/>
  </xdr:twoCellAnchor>
  <xdr:twoCellAnchor>
    <xdr:from>
      <xdr:col>1</xdr:col>
      <xdr:colOff>997322</xdr:colOff>
      <xdr:row>23</xdr:row>
      <xdr:rowOff>112059</xdr:rowOff>
    </xdr:from>
    <xdr:to>
      <xdr:col>6</xdr:col>
      <xdr:colOff>67235</xdr:colOff>
      <xdr:row>40</xdr:row>
      <xdr:rowOff>23533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22411</xdr:colOff>
      <xdr:row>1</xdr:row>
      <xdr:rowOff>33617</xdr:rowOff>
    </xdr:from>
    <xdr:to>
      <xdr:col>6</xdr:col>
      <xdr:colOff>504825</xdr:colOff>
      <xdr:row>5</xdr:row>
      <xdr:rowOff>169769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711" y="71717"/>
          <a:ext cx="7226114" cy="907677"/>
        </a:xfrm>
        <a:prstGeom prst="rect">
          <a:avLst/>
        </a:prstGeom>
      </xdr:spPr>
    </xdr:pic>
    <xdr:clientData/>
  </xdr:twoCellAnchor>
  <xdr:twoCellAnchor>
    <xdr:from>
      <xdr:col>1</xdr:col>
      <xdr:colOff>997322</xdr:colOff>
      <xdr:row>23</xdr:row>
      <xdr:rowOff>112059</xdr:rowOff>
    </xdr:from>
    <xdr:to>
      <xdr:col>6</xdr:col>
      <xdr:colOff>67235</xdr:colOff>
      <xdr:row>40</xdr:row>
      <xdr:rowOff>23533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22411</xdr:colOff>
      <xdr:row>1</xdr:row>
      <xdr:rowOff>33617</xdr:rowOff>
    </xdr:from>
    <xdr:to>
      <xdr:col>6</xdr:col>
      <xdr:colOff>504825</xdr:colOff>
      <xdr:row>5</xdr:row>
      <xdr:rowOff>169769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711" y="71717"/>
          <a:ext cx="7226114" cy="907677"/>
        </a:xfrm>
        <a:prstGeom prst="rect">
          <a:avLst/>
        </a:prstGeom>
      </xdr:spPr>
    </xdr:pic>
    <xdr:clientData/>
  </xdr:twoCellAnchor>
  <xdr:twoCellAnchor>
    <xdr:from>
      <xdr:col>1</xdr:col>
      <xdr:colOff>997322</xdr:colOff>
      <xdr:row>23</xdr:row>
      <xdr:rowOff>112059</xdr:rowOff>
    </xdr:from>
    <xdr:to>
      <xdr:col>6</xdr:col>
      <xdr:colOff>67235</xdr:colOff>
      <xdr:row>40</xdr:row>
      <xdr:rowOff>23533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22411</xdr:colOff>
      <xdr:row>1</xdr:row>
      <xdr:rowOff>33617</xdr:rowOff>
    </xdr:from>
    <xdr:to>
      <xdr:col>2</xdr:col>
      <xdr:colOff>1904999</xdr:colOff>
      <xdr:row>5</xdr:row>
      <xdr:rowOff>169769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70" y="67235"/>
          <a:ext cx="6118411" cy="909358"/>
        </a:xfrm>
        <a:prstGeom prst="rect">
          <a:avLst/>
        </a:prstGeom>
      </xdr:spPr>
    </xdr:pic>
    <xdr:clientData/>
  </xdr:twoCellAnchor>
  <xdr:twoCellAnchor>
    <xdr:from>
      <xdr:col>1</xdr:col>
      <xdr:colOff>44823</xdr:colOff>
      <xdr:row>20</xdr:row>
      <xdr:rowOff>179294</xdr:rowOff>
    </xdr:from>
    <xdr:to>
      <xdr:col>3</xdr:col>
      <xdr:colOff>425824</xdr:colOff>
      <xdr:row>37</xdr:row>
      <xdr:rowOff>113180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22411</xdr:colOff>
      <xdr:row>1</xdr:row>
      <xdr:rowOff>33617</xdr:rowOff>
    </xdr:from>
    <xdr:to>
      <xdr:col>6</xdr:col>
      <xdr:colOff>504825</xdr:colOff>
      <xdr:row>5</xdr:row>
      <xdr:rowOff>169769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711" y="71717"/>
          <a:ext cx="7226114" cy="907677"/>
        </a:xfrm>
        <a:prstGeom prst="rect">
          <a:avLst/>
        </a:prstGeom>
      </xdr:spPr>
    </xdr:pic>
    <xdr:clientData/>
  </xdr:twoCellAnchor>
  <xdr:twoCellAnchor>
    <xdr:from>
      <xdr:col>1</xdr:col>
      <xdr:colOff>997322</xdr:colOff>
      <xdr:row>23</xdr:row>
      <xdr:rowOff>112059</xdr:rowOff>
    </xdr:from>
    <xdr:to>
      <xdr:col>6</xdr:col>
      <xdr:colOff>67235</xdr:colOff>
      <xdr:row>40</xdr:row>
      <xdr:rowOff>23533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22411</xdr:colOff>
      <xdr:row>1</xdr:row>
      <xdr:rowOff>33617</xdr:rowOff>
    </xdr:from>
    <xdr:to>
      <xdr:col>6</xdr:col>
      <xdr:colOff>504825</xdr:colOff>
      <xdr:row>5</xdr:row>
      <xdr:rowOff>169769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711" y="71717"/>
          <a:ext cx="7226114" cy="907677"/>
        </a:xfrm>
        <a:prstGeom prst="rect">
          <a:avLst/>
        </a:prstGeom>
      </xdr:spPr>
    </xdr:pic>
    <xdr:clientData/>
  </xdr:twoCellAnchor>
  <xdr:twoCellAnchor>
    <xdr:from>
      <xdr:col>1</xdr:col>
      <xdr:colOff>997322</xdr:colOff>
      <xdr:row>23</xdr:row>
      <xdr:rowOff>112059</xdr:rowOff>
    </xdr:from>
    <xdr:to>
      <xdr:col>6</xdr:col>
      <xdr:colOff>67235</xdr:colOff>
      <xdr:row>40</xdr:row>
      <xdr:rowOff>23533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22411</xdr:colOff>
      <xdr:row>1</xdr:row>
      <xdr:rowOff>33617</xdr:rowOff>
    </xdr:from>
    <xdr:to>
      <xdr:col>6</xdr:col>
      <xdr:colOff>504825</xdr:colOff>
      <xdr:row>5</xdr:row>
      <xdr:rowOff>169769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711" y="71717"/>
          <a:ext cx="7226114" cy="907677"/>
        </a:xfrm>
        <a:prstGeom prst="rect">
          <a:avLst/>
        </a:prstGeom>
      </xdr:spPr>
    </xdr:pic>
    <xdr:clientData/>
  </xdr:twoCellAnchor>
  <xdr:twoCellAnchor>
    <xdr:from>
      <xdr:col>1</xdr:col>
      <xdr:colOff>997322</xdr:colOff>
      <xdr:row>23</xdr:row>
      <xdr:rowOff>112059</xdr:rowOff>
    </xdr:from>
    <xdr:to>
      <xdr:col>6</xdr:col>
      <xdr:colOff>67235</xdr:colOff>
      <xdr:row>40</xdr:row>
      <xdr:rowOff>23533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22411</xdr:colOff>
      <xdr:row>1</xdr:row>
      <xdr:rowOff>33617</xdr:rowOff>
    </xdr:from>
    <xdr:to>
      <xdr:col>6</xdr:col>
      <xdr:colOff>504825</xdr:colOff>
      <xdr:row>5</xdr:row>
      <xdr:rowOff>169769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711" y="71717"/>
          <a:ext cx="7226114" cy="907677"/>
        </a:xfrm>
        <a:prstGeom prst="rect">
          <a:avLst/>
        </a:prstGeom>
      </xdr:spPr>
    </xdr:pic>
    <xdr:clientData/>
  </xdr:twoCellAnchor>
  <xdr:twoCellAnchor>
    <xdr:from>
      <xdr:col>1</xdr:col>
      <xdr:colOff>883022</xdr:colOff>
      <xdr:row>23</xdr:row>
      <xdr:rowOff>102534</xdr:rowOff>
    </xdr:from>
    <xdr:to>
      <xdr:col>5</xdr:col>
      <xdr:colOff>714935</xdr:colOff>
      <xdr:row>40</xdr:row>
      <xdr:rowOff>14008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22411</xdr:colOff>
      <xdr:row>1</xdr:row>
      <xdr:rowOff>33617</xdr:rowOff>
    </xdr:from>
    <xdr:to>
      <xdr:col>6</xdr:col>
      <xdr:colOff>504825</xdr:colOff>
      <xdr:row>5</xdr:row>
      <xdr:rowOff>169769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711" y="71717"/>
          <a:ext cx="7226114" cy="907677"/>
        </a:xfrm>
        <a:prstGeom prst="rect">
          <a:avLst/>
        </a:prstGeom>
      </xdr:spPr>
    </xdr:pic>
    <xdr:clientData/>
  </xdr:twoCellAnchor>
  <xdr:twoCellAnchor>
    <xdr:from>
      <xdr:col>1</xdr:col>
      <xdr:colOff>883022</xdr:colOff>
      <xdr:row>23</xdr:row>
      <xdr:rowOff>102534</xdr:rowOff>
    </xdr:from>
    <xdr:to>
      <xdr:col>5</xdr:col>
      <xdr:colOff>714935</xdr:colOff>
      <xdr:row>40</xdr:row>
      <xdr:rowOff>14008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22411</xdr:colOff>
      <xdr:row>1</xdr:row>
      <xdr:rowOff>33617</xdr:rowOff>
    </xdr:from>
    <xdr:to>
      <xdr:col>6</xdr:col>
      <xdr:colOff>504825</xdr:colOff>
      <xdr:row>5</xdr:row>
      <xdr:rowOff>169769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711" y="71717"/>
          <a:ext cx="7226114" cy="907677"/>
        </a:xfrm>
        <a:prstGeom prst="rect">
          <a:avLst/>
        </a:prstGeom>
      </xdr:spPr>
    </xdr:pic>
    <xdr:clientData/>
  </xdr:twoCellAnchor>
  <xdr:twoCellAnchor>
    <xdr:from>
      <xdr:col>1</xdr:col>
      <xdr:colOff>883022</xdr:colOff>
      <xdr:row>23</xdr:row>
      <xdr:rowOff>102534</xdr:rowOff>
    </xdr:from>
    <xdr:to>
      <xdr:col>5</xdr:col>
      <xdr:colOff>714935</xdr:colOff>
      <xdr:row>40</xdr:row>
      <xdr:rowOff>14008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22411</xdr:colOff>
      <xdr:row>1</xdr:row>
      <xdr:rowOff>33617</xdr:rowOff>
    </xdr:from>
    <xdr:to>
      <xdr:col>6</xdr:col>
      <xdr:colOff>504825</xdr:colOff>
      <xdr:row>5</xdr:row>
      <xdr:rowOff>169769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711" y="71717"/>
          <a:ext cx="7226114" cy="907677"/>
        </a:xfrm>
        <a:prstGeom prst="rect">
          <a:avLst/>
        </a:prstGeom>
      </xdr:spPr>
    </xdr:pic>
    <xdr:clientData/>
  </xdr:twoCellAnchor>
  <xdr:twoCellAnchor>
    <xdr:from>
      <xdr:col>1</xdr:col>
      <xdr:colOff>883022</xdr:colOff>
      <xdr:row>23</xdr:row>
      <xdr:rowOff>102534</xdr:rowOff>
    </xdr:from>
    <xdr:to>
      <xdr:col>5</xdr:col>
      <xdr:colOff>714935</xdr:colOff>
      <xdr:row>40</xdr:row>
      <xdr:rowOff>14008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22411</xdr:colOff>
      <xdr:row>1</xdr:row>
      <xdr:rowOff>33617</xdr:rowOff>
    </xdr:from>
    <xdr:to>
      <xdr:col>6</xdr:col>
      <xdr:colOff>504825</xdr:colOff>
      <xdr:row>5</xdr:row>
      <xdr:rowOff>169769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711" y="71717"/>
          <a:ext cx="7226114" cy="907677"/>
        </a:xfrm>
        <a:prstGeom prst="rect">
          <a:avLst/>
        </a:prstGeom>
      </xdr:spPr>
    </xdr:pic>
    <xdr:clientData/>
  </xdr:twoCellAnchor>
  <xdr:twoCellAnchor>
    <xdr:from>
      <xdr:col>1</xdr:col>
      <xdr:colOff>883022</xdr:colOff>
      <xdr:row>23</xdr:row>
      <xdr:rowOff>102534</xdr:rowOff>
    </xdr:from>
    <xdr:to>
      <xdr:col>5</xdr:col>
      <xdr:colOff>714935</xdr:colOff>
      <xdr:row>40</xdr:row>
      <xdr:rowOff>14008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33617</xdr:rowOff>
    </xdr:from>
    <xdr:to>
      <xdr:col>6</xdr:col>
      <xdr:colOff>485775</xdr:colOff>
      <xdr:row>5</xdr:row>
      <xdr:rowOff>169769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71717"/>
          <a:ext cx="7134225" cy="907677"/>
        </a:xfrm>
        <a:prstGeom prst="rect">
          <a:avLst/>
        </a:prstGeom>
      </xdr:spPr>
    </xdr:pic>
    <xdr:clientData/>
  </xdr:twoCellAnchor>
  <xdr:twoCellAnchor>
    <xdr:from>
      <xdr:col>1</xdr:col>
      <xdr:colOff>883022</xdr:colOff>
      <xdr:row>23</xdr:row>
      <xdr:rowOff>102534</xdr:rowOff>
    </xdr:from>
    <xdr:to>
      <xdr:col>5</xdr:col>
      <xdr:colOff>714935</xdr:colOff>
      <xdr:row>40</xdr:row>
      <xdr:rowOff>14008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33617</xdr:rowOff>
    </xdr:from>
    <xdr:to>
      <xdr:col>6</xdr:col>
      <xdr:colOff>485775</xdr:colOff>
      <xdr:row>5</xdr:row>
      <xdr:rowOff>169769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71717"/>
          <a:ext cx="7134225" cy="907677"/>
        </a:xfrm>
        <a:prstGeom prst="rect">
          <a:avLst/>
        </a:prstGeom>
      </xdr:spPr>
    </xdr:pic>
    <xdr:clientData/>
  </xdr:twoCellAnchor>
  <xdr:twoCellAnchor>
    <xdr:from>
      <xdr:col>1</xdr:col>
      <xdr:colOff>883022</xdr:colOff>
      <xdr:row>23</xdr:row>
      <xdr:rowOff>102534</xdr:rowOff>
    </xdr:from>
    <xdr:to>
      <xdr:col>5</xdr:col>
      <xdr:colOff>714935</xdr:colOff>
      <xdr:row>40</xdr:row>
      <xdr:rowOff>14008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22412</xdr:colOff>
      <xdr:row>1</xdr:row>
      <xdr:rowOff>33617</xdr:rowOff>
    </xdr:from>
    <xdr:to>
      <xdr:col>2</xdr:col>
      <xdr:colOff>2028264</xdr:colOff>
      <xdr:row>5</xdr:row>
      <xdr:rowOff>169769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71" y="67235"/>
          <a:ext cx="5636558" cy="909358"/>
        </a:xfrm>
        <a:prstGeom prst="rect">
          <a:avLst/>
        </a:prstGeom>
      </xdr:spPr>
    </xdr:pic>
    <xdr:clientData/>
  </xdr:twoCellAnchor>
  <xdr:twoCellAnchor>
    <xdr:from>
      <xdr:col>1</xdr:col>
      <xdr:colOff>403411</xdr:colOff>
      <xdr:row>21</xdr:row>
      <xdr:rowOff>75080</xdr:rowOff>
    </xdr:from>
    <xdr:to>
      <xdr:col>3</xdr:col>
      <xdr:colOff>425824</xdr:colOff>
      <xdr:row>37</xdr:row>
      <xdr:rowOff>113180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33617</xdr:rowOff>
    </xdr:from>
    <xdr:to>
      <xdr:col>6</xdr:col>
      <xdr:colOff>485775</xdr:colOff>
      <xdr:row>5</xdr:row>
      <xdr:rowOff>169769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71717"/>
          <a:ext cx="7134225" cy="907677"/>
        </a:xfrm>
        <a:prstGeom prst="rect">
          <a:avLst/>
        </a:prstGeom>
      </xdr:spPr>
    </xdr:pic>
    <xdr:clientData/>
  </xdr:twoCellAnchor>
  <xdr:twoCellAnchor>
    <xdr:from>
      <xdr:col>1</xdr:col>
      <xdr:colOff>883022</xdr:colOff>
      <xdr:row>23</xdr:row>
      <xdr:rowOff>102534</xdr:rowOff>
    </xdr:from>
    <xdr:to>
      <xdr:col>5</xdr:col>
      <xdr:colOff>714935</xdr:colOff>
      <xdr:row>40</xdr:row>
      <xdr:rowOff>14008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33617</xdr:rowOff>
    </xdr:from>
    <xdr:to>
      <xdr:col>6</xdr:col>
      <xdr:colOff>485775</xdr:colOff>
      <xdr:row>5</xdr:row>
      <xdr:rowOff>169769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71717"/>
          <a:ext cx="7134225" cy="907677"/>
        </a:xfrm>
        <a:prstGeom prst="rect">
          <a:avLst/>
        </a:prstGeom>
      </xdr:spPr>
    </xdr:pic>
    <xdr:clientData/>
  </xdr:twoCellAnchor>
  <xdr:twoCellAnchor>
    <xdr:from>
      <xdr:col>1</xdr:col>
      <xdr:colOff>883022</xdr:colOff>
      <xdr:row>23</xdr:row>
      <xdr:rowOff>102534</xdr:rowOff>
    </xdr:from>
    <xdr:to>
      <xdr:col>5</xdr:col>
      <xdr:colOff>714935</xdr:colOff>
      <xdr:row>40</xdr:row>
      <xdr:rowOff>14008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33617</xdr:rowOff>
    </xdr:from>
    <xdr:to>
      <xdr:col>6</xdr:col>
      <xdr:colOff>485775</xdr:colOff>
      <xdr:row>5</xdr:row>
      <xdr:rowOff>169769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71717"/>
          <a:ext cx="7134225" cy="907677"/>
        </a:xfrm>
        <a:prstGeom prst="rect">
          <a:avLst/>
        </a:prstGeom>
      </xdr:spPr>
    </xdr:pic>
    <xdr:clientData/>
  </xdr:twoCellAnchor>
  <xdr:twoCellAnchor>
    <xdr:from>
      <xdr:col>1</xdr:col>
      <xdr:colOff>883022</xdr:colOff>
      <xdr:row>23</xdr:row>
      <xdr:rowOff>102534</xdr:rowOff>
    </xdr:from>
    <xdr:to>
      <xdr:col>5</xdr:col>
      <xdr:colOff>714935</xdr:colOff>
      <xdr:row>40</xdr:row>
      <xdr:rowOff>14008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33617</xdr:rowOff>
    </xdr:from>
    <xdr:to>
      <xdr:col>6</xdr:col>
      <xdr:colOff>506024</xdr:colOff>
      <xdr:row>5</xdr:row>
      <xdr:rowOff>173557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71717"/>
          <a:ext cx="7164000" cy="911465"/>
        </a:xfrm>
        <a:prstGeom prst="rect">
          <a:avLst/>
        </a:prstGeom>
      </xdr:spPr>
    </xdr:pic>
    <xdr:clientData/>
  </xdr:twoCellAnchor>
  <xdr:twoCellAnchor>
    <xdr:from>
      <xdr:col>1</xdr:col>
      <xdr:colOff>883022</xdr:colOff>
      <xdr:row>23</xdr:row>
      <xdr:rowOff>102534</xdr:rowOff>
    </xdr:from>
    <xdr:to>
      <xdr:col>5</xdr:col>
      <xdr:colOff>714935</xdr:colOff>
      <xdr:row>40</xdr:row>
      <xdr:rowOff>14008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33617</xdr:rowOff>
    </xdr:from>
    <xdr:to>
      <xdr:col>6</xdr:col>
      <xdr:colOff>506024</xdr:colOff>
      <xdr:row>5</xdr:row>
      <xdr:rowOff>173557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71717"/>
          <a:ext cx="7164000" cy="911465"/>
        </a:xfrm>
        <a:prstGeom prst="rect">
          <a:avLst/>
        </a:prstGeom>
      </xdr:spPr>
    </xdr:pic>
    <xdr:clientData/>
  </xdr:twoCellAnchor>
  <xdr:twoCellAnchor>
    <xdr:from>
      <xdr:col>1</xdr:col>
      <xdr:colOff>883022</xdr:colOff>
      <xdr:row>23</xdr:row>
      <xdr:rowOff>102534</xdr:rowOff>
    </xdr:from>
    <xdr:to>
      <xdr:col>5</xdr:col>
      <xdr:colOff>714935</xdr:colOff>
      <xdr:row>40</xdr:row>
      <xdr:rowOff>14008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33617</xdr:rowOff>
    </xdr:from>
    <xdr:to>
      <xdr:col>6</xdr:col>
      <xdr:colOff>506024</xdr:colOff>
      <xdr:row>5</xdr:row>
      <xdr:rowOff>173557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71717"/>
          <a:ext cx="7164000" cy="911465"/>
        </a:xfrm>
        <a:prstGeom prst="rect">
          <a:avLst/>
        </a:prstGeom>
      </xdr:spPr>
    </xdr:pic>
    <xdr:clientData/>
  </xdr:twoCellAnchor>
  <xdr:twoCellAnchor>
    <xdr:from>
      <xdr:col>1</xdr:col>
      <xdr:colOff>883022</xdr:colOff>
      <xdr:row>23</xdr:row>
      <xdr:rowOff>102534</xdr:rowOff>
    </xdr:from>
    <xdr:to>
      <xdr:col>5</xdr:col>
      <xdr:colOff>714935</xdr:colOff>
      <xdr:row>40</xdr:row>
      <xdr:rowOff>14008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33617</xdr:rowOff>
    </xdr:from>
    <xdr:to>
      <xdr:col>6</xdr:col>
      <xdr:colOff>506024</xdr:colOff>
      <xdr:row>5</xdr:row>
      <xdr:rowOff>173557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71717"/>
          <a:ext cx="7164000" cy="911465"/>
        </a:xfrm>
        <a:prstGeom prst="rect">
          <a:avLst/>
        </a:prstGeom>
      </xdr:spPr>
    </xdr:pic>
    <xdr:clientData/>
  </xdr:twoCellAnchor>
  <xdr:twoCellAnchor>
    <xdr:from>
      <xdr:col>1</xdr:col>
      <xdr:colOff>883022</xdr:colOff>
      <xdr:row>23</xdr:row>
      <xdr:rowOff>102534</xdr:rowOff>
    </xdr:from>
    <xdr:to>
      <xdr:col>5</xdr:col>
      <xdr:colOff>714935</xdr:colOff>
      <xdr:row>40</xdr:row>
      <xdr:rowOff>14008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33617</xdr:rowOff>
    </xdr:from>
    <xdr:to>
      <xdr:col>6</xdr:col>
      <xdr:colOff>506024</xdr:colOff>
      <xdr:row>5</xdr:row>
      <xdr:rowOff>173557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71717"/>
          <a:ext cx="7164000" cy="911465"/>
        </a:xfrm>
        <a:prstGeom prst="rect">
          <a:avLst/>
        </a:prstGeom>
      </xdr:spPr>
    </xdr:pic>
    <xdr:clientData/>
  </xdr:twoCellAnchor>
  <xdr:twoCellAnchor>
    <xdr:from>
      <xdr:col>1</xdr:col>
      <xdr:colOff>883022</xdr:colOff>
      <xdr:row>23</xdr:row>
      <xdr:rowOff>102534</xdr:rowOff>
    </xdr:from>
    <xdr:to>
      <xdr:col>5</xdr:col>
      <xdr:colOff>714935</xdr:colOff>
      <xdr:row>40</xdr:row>
      <xdr:rowOff>14008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33617</xdr:rowOff>
    </xdr:from>
    <xdr:to>
      <xdr:col>6</xdr:col>
      <xdr:colOff>506024</xdr:colOff>
      <xdr:row>5</xdr:row>
      <xdr:rowOff>173557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71717"/>
          <a:ext cx="7164000" cy="911465"/>
        </a:xfrm>
        <a:prstGeom prst="rect">
          <a:avLst/>
        </a:prstGeom>
      </xdr:spPr>
    </xdr:pic>
    <xdr:clientData/>
  </xdr:twoCellAnchor>
  <xdr:twoCellAnchor>
    <xdr:from>
      <xdr:col>1</xdr:col>
      <xdr:colOff>883022</xdr:colOff>
      <xdr:row>23</xdr:row>
      <xdr:rowOff>102534</xdr:rowOff>
    </xdr:from>
    <xdr:to>
      <xdr:col>5</xdr:col>
      <xdr:colOff>714935</xdr:colOff>
      <xdr:row>40</xdr:row>
      <xdr:rowOff>14008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33617</xdr:rowOff>
    </xdr:from>
    <xdr:to>
      <xdr:col>6</xdr:col>
      <xdr:colOff>506024</xdr:colOff>
      <xdr:row>5</xdr:row>
      <xdr:rowOff>173557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71717"/>
          <a:ext cx="7164000" cy="911465"/>
        </a:xfrm>
        <a:prstGeom prst="rect">
          <a:avLst/>
        </a:prstGeom>
      </xdr:spPr>
    </xdr:pic>
    <xdr:clientData/>
  </xdr:twoCellAnchor>
  <xdr:twoCellAnchor>
    <xdr:from>
      <xdr:col>1</xdr:col>
      <xdr:colOff>883022</xdr:colOff>
      <xdr:row>23</xdr:row>
      <xdr:rowOff>102534</xdr:rowOff>
    </xdr:from>
    <xdr:to>
      <xdr:col>5</xdr:col>
      <xdr:colOff>714935</xdr:colOff>
      <xdr:row>40</xdr:row>
      <xdr:rowOff>14008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22412</xdr:colOff>
      <xdr:row>1</xdr:row>
      <xdr:rowOff>33617</xdr:rowOff>
    </xdr:from>
    <xdr:to>
      <xdr:col>2</xdr:col>
      <xdr:colOff>2173942</xdr:colOff>
      <xdr:row>5</xdr:row>
      <xdr:rowOff>169769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71" y="67235"/>
          <a:ext cx="6286500" cy="909358"/>
        </a:xfrm>
        <a:prstGeom prst="rect">
          <a:avLst/>
        </a:prstGeom>
      </xdr:spPr>
    </xdr:pic>
    <xdr:clientData/>
  </xdr:twoCellAnchor>
  <xdr:twoCellAnchor>
    <xdr:from>
      <xdr:col>1</xdr:col>
      <xdr:colOff>33617</xdr:colOff>
      <xdr:row>19</xdr:row>
      <xdr:rowOff>11206</xdr:rowOff>
    </xdr:from>
    <xdr:to>
      <xdr:col>2</xdr:col>
      <xdr:colOff>2162736</xdr:colOff>
      <xdr:row>36</xdr:row>
      <xdr:rowOff>179293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33617</xdr:rowOff>
    </xdr:from>
    <xdr:to>
      <xdr:col>6</xdr:col>
      <xdr:colOff>506024</xdr:colOff>
      <xdr:row>5</xdr:row>
      <xdr:rowOff>173557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71717"/>
          <a:ext cx="7164000" cy="911465"/>
        </a:xfrm>
        <a:prstGeom prst="rect">
          <a:avLst/>
        </a:prstGeom>
      </xdr:spPr>
    </xdr:pic>
    <xdr:clientData/>
  </xdr:twoCellAnchor>
  <xdr:twoCellAnchor>
    <xdr:from>
      <xdr:col>1</xdr:col>
      <xdr:colOff>883022</xdr:colOff>
      <xdr:row>23</xdr:row>
      <xdr:rowOff>102534</xdr:rowOff>
    </xdr:from>
    <xdr:to>
      <xdr:col>5</xdr:col>
      <xdr:colOff>714935</xdr:colOff>
      <xdr:row>40</xdr:row>
      <xdr:rowOff>14008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33617</xdr:rowOff>
    </xdr:from>
    <xdr:to>
      <xdr:col>6</xdr:col>
      <xdr:colOff>485775</xdr:colOff>
      <xdr:row>5</xdr:row>
      <xdr:rowOff>169769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71717"/>
          <a:ext cx="7134225" cy="907677"/>
        </a:xfrm>
        <a:prstGeom prst="rect">
          <a:avLst/>
        </a:prstGeom>
      </xdr:spPr>
    </xdr:pic>
    <xdr:clientData/>
  </xdr:twoCellAnchor>
  <xdr:twoCellAnchor>
    <xdr:from>
      <xdr:col>1</xdr:col>
      <xdr:colOff>883022</xdr:colOff>
      <xdr:row>23</xdr:row>
      <xdr:rowOff>102534</xdr:rowOff>
    </xdr:from>
    <xdr:to>
      <xdr:col>5</xdr:col>
      <xdr:colOff>714935</xdr:colOff>
      <xdr:row>40</xdr:row>
      <xdr:rowOff>14008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33617</xdr:rowOff>
    </xdr:from>
    <xdr:to>
      <xdr:col>6</xdr:col>
      <xdr:colOff>506024</xdr:colOff>
      <xdr:row>5</xdr:row>
      <xdr:rowOff>173557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71717"/>
          <a:ext cx="7164000" cy="911465"/>
        </a:xfrm>
        <a:prstGeom prst="rect">
          <a:avLst/>
        </a:prstGeom>
      </xdr:spPr>
    </xdr:pic>
    <xdr:clientData/>
  </xdr:twoCellAnchor>
  <xdr:twoCellAnchor>
    <xdr:from>
      <xdr:col>1</xdr:col>
      <xdr:colOff>883022</xdr:colOff>
      <xdr:row>23</xdr:row>
      <xdr:rowOff>102534</xdr:rowOff>
    </xdr:from>
    <xdr:to>
      <xdr:col>5</xdr:col>
      <xdr:colOff>714935</xdr:colOff>
      <xdr:row>40</xdr:row>
      <xdr:rowOff>14008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33617</xdr:rowOff>
    </xdr:from>
    <xdr:to>
      <xdr:col>6</xdr:col>
      <xdr:colOff>506024</xdr:colOff>
      <xdr:row>5</xdr:row>
      <xdr:rowOff>173557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71717"/>
          <a:ext cx="7164000" cy="911465"/>
        </a:xfrm>
        <a:prstGeom prst="rect">
          <a:avLst/>
        </a:prstGeom>
      </xdr:spPr>
    </xdr:pic>
    <xdr:clientData/>
  </xdr:twoCellAnchor>
  <xdr:twoCellAnchor>
    <xdr:from>
      <xdr:col>1</xdr:col>
      <xdr:colOff>883022</xdr:colOff>
      <xdr:row>23</xdr:row>
      <xdr:rowOff>102534</xdr:rowOff>
    </xdr:from>
    <xdr:to>
      <xdr:col>5</xdr:col>
      <xdr:colOff>714935</xdr:colOff>
      <xdr:row>40</xdr:row>
      <xdr:rowOff>14008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33617</xdr:rowOff>
    </xdr:from>
    <xdr:to>
      <xdr:col>6</xdr:col>
      <xdr:colOff>506024</xdr:colOff>
      <xdr:row>5</xdr:row>
      <xdr:rowOff>173557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71717"/>
          <a:ext cx="7164000" cy="911465"/>
        </a:xfrm>
        <a:prstGeom prst="rect">
          <a:avLst/>
        </a:prstGeom>
      </xdr:spPr>
    </xdr:pic>
    <xdr:clientData/>
  </xdr:twoCellAnchor>
  <xdr:twoCellAnchor>
    <xdr:from>
      <xdr:col>1</xdr:col>
      <xdr:colOff>883022</xdr:colOff>
      <xdr:row>23</xdr:row>
      <xdr:rowOff>102534</xdr:rowOff>
    </xdr:from>
    <xdr:to>
      <xdr:col>5</xdr:col>
      <xdr:colOff>714935</xdr:colOff>
      <xdr:row>40</xdr:row>
      <xdr:rowOff>14008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33617</xdr:rowOff>
    </xdr:from>
    <xdr:to>
      <xdr:col>6</xdr:col>
      <xdr:colOff>506024</xdr:colOff>
      <xdr:row>5</xdr:row>
      <xdr:rowOff>173557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71717"/>
          <a:ext cx="7164000" cy="911465"/>
        </a:xfrm>
        <a:prstGeom prst="rect">
          <a:avLst/>
        </a:prstGeom>
      </xdr:spPr>
    </xdr:pic>
    <xdr:clientData/>
  </xdr:twoCellAnchor>
  <xdr:twoCellAnchor>
    <xdr:from>
      <xdr:col>1</xdr:col>
      <xdr:colOff>883022</xdr:colOff>
      <xdr:row>23</xdr:row>
      <xdr:rowOff>102534</xdr:rowOff>
    </xdr:from>
    <xdr:to>
      <xdr:col>5</xdr:col>
      <xdr:colOff>714935</xdr:colOff>
      <xdr:row>40</xdr:row>
      <xdr:rowOff>14008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33617</xdr:rowOff>
    </xdr:from>
    <xdr:to>
      <xdr:col>6</xdr:col>
      <xdr:colOff>506024</xdr:colOff>
      <xdr:row>5</xdr:row>
      <xdr:rowOff>173557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71717"/>
          <a:ext cx="7164000" cy="911465"/>
        </a:xfrm>
        <a:prstGeom prst="rect">
          <a:avLst/>
        </a:prstGeom>
      </xdr:spPr>
    </xdr:pic>
    <xdr:clientData/>
  </xdr:twoCellAnchor>
  <xdr:twoCellAnchor>
    <xdr:from>
      <xdr:col>1</xdr:col>
      <xdr:colOff>883022</xdr:colOff>
      <xdr:row>23</xdr:row>
      <xdr:rowOff>102534</xdr:rowOff>
    </xdr:from>
    <xdr:to>
      <xdr:col>5</xdr:col>
      <xdr:colOff>714935</xdr:colOff>
      <xdr:row>40</xdr:row>
      <xdr:rowOff>14008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33617</xdr:rowOff>
    </xdr:from>
    <xdr:to>
      <xdr:col>6</xdr:col>
      <xdr:colOff>506024</xdr:colOff>
      <xdr:row>5</xdr:row>
      <xdr:rowOff>173557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71717"/>
          <a:ext cx="7164000" cy="911465"/>
        </a:xfrm>
        <a:prstGeom prst="rect">
          <a:avLst/>
        </a:prstGeom>
      </xdr:spPr>
    </xdr:pic>
    <xdr:clientData/>
  </xdr:twoCellAnchor>
  <xdr:twoCellAnchor>
    <xdr:from>
      <xdr:col>1</xdr:col>
      <xdr:colOff>883022</xdr:colOff>
      <xdr:row>23</xdr:row>
      <xdr:rowOff>102534</xdr:rowOff>
    </xdr:from>
    <xdr:to>
      <xdr:col>5</xdr:col>
      <xdr:colOff>714935</xdr:colOff>
      <xdr:row>40</xdr:row>
      <xdr:rowOff>14008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33617</xdr:rowOff>
    </xdr:from>
    <xdr:to>
      <xdr:col>6</xdr:col>
      <xdr:colOff>506024</xdr:colOff>
      <xdr:row>5</xdr:row>
      <xdr:rowOff>173557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71717"/>
          <a:ext cx="7164000" cy="911465"/>
        </a:xfrm>
        <a:prstGeom prst="rect">
          <a:avLst/>
        </a:prstGeom>
      </xdr:spPr>
    </xdr:pic>
    <xdr:clientData/>
  </xdr:twoCellAnchor>
  <xdr:twoCellAnchor>
    <xdr:from>
      <xdr:col>1</xdr:col>
      <xdr:colOff>883022</xdr:colOff>
      <xdr:row>23</xdr:row>
      <xdr:rowOff>102534</xdr:rowOff>
    </xdr:from>
    <xdr:to>
      <xdr:col>5</xdr:col>
      <xdr:colOff>714935</xdr:colOff>
      <xdr:row>40</xdr:row>
      <xdr:rowOff>14008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33617</xdr:rowOff>
    </xdr:from>
    <xdr:to>
      <xdr:col>6</xdr:col>
      <xdr:colOff>506024</xdr:colOff>
      <xdr:row>5</xdr:row>
      <xdr:rowOff>173557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71717"/>
          <a:ext cx="7164000" cy="911465"/>
        </a:xfrm>
        <a:prstGeom prst="rect">
          <a:avLst/>
        </a:prstGeom>
      </xdr:spPr>
    </xdr:pic>
    <xdr:clientData/>
  </xdr:twoCellAnchor>
  <xdr:twoCellAnchor>
    <xdr:from>
      <xdr:col>1</xdr:col>
      <xdr:colOff>883022</xdr:colOff>
      <xdr:row>23</xdr:row>
      <xdr:rowOff>102534</xdr:rowOff>
    </xdr:from>
    <xdr:to>
      <xdr:col>5</xdr:col>
      <xdr:colOff>714935</xdr:colOff>
      <xdr:row>40</xdr:row>
      <xdr:rowOff>14008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3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22411</xdr:colOff>
      <xdr:row>1</xdr:row>
      <xdr:rowOff>33617</xdr:rowOff>
    </xdr:from>
    <xdr:to>
      <xdr:col>6</xdr:col>
      <xdr:colOff>504825</xdr:colOff>
      <xdr:row>5</xdr:row>
      <xdr:rowOff>169769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711" y="71717"/>
          <a:ext cx="7226114" cy="907677"/>
        </a:xfrm>
        <a:prstGeom prst="rect">
          <a:avLst/>
        </a:prstGeom>
      </xdr:spPr>
    </xdr:pic>
    <xdr:clientData/>
  </xdr:twoCellAnchor>
  <xdr:twoCellAnchor>
    <xdr:from>
      <xdr:col>1</xdr:col>
      <xdr:colOff>941292</xdr:colOff>
      <xdr:row>23</xdr:row>
      <xdr:rowOff>153520</xdr:rowOff>
    </xdr:from>
    <xdr:to>
      <xdr:col>5</xdr:col>
      <xdr:colOff>649941</xdr:colOff>
      <xdr:row>40</xdr:row>
      <xdr:rowOff>22411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33617</xdr:rowOff>
    </xdr:from>
    <xdr:to>
      <xdr:col>6</xdr:col>
      <xdr:colOff>506024</xdr:colOff>
      <xdr:row>5</xdr:row>
      <xdr:rowOff>173557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71717"/>
          <a:ext cx="7164000" cy="911465"/>
        </a:xfrm>
        <a:prstGeom prst="rect">
          <a:avLst/>
        </a:prstGeom>
      </xdr:spPr>
    </xdr:pic>
    <xdr:clientData/>
  </xdr:twoCellAnchor>
  <xdr:twoCellAnchor>
    <xdr:from>
      <xdr:col>1</xdr:col>
      <xdr:colOff>883022</xdr:colOff>
      <xdr:row>23</xdr:row>
      <xdr:rowOff>102534</xdr:rowOff>
    </xdr:from>
    <xdr:to>
      <xdr:col>5</xdr:col>
      <xdr:colOff>714935</xdr:colOff>
      <xdr:row>40</xdr:row>
      <xdr:rowOff>14008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3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33617</xdr:rowOff>
    </xdr:from>
    <xdr:to>
      <xdr:col>6</xdr:col>
      <xdr:colOff>506024</xdr:colOff>
      <xdr:row>5</xdr:row>
      <xdr:rowOff>173557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71717"/>
          <a:ext cx="7164000" cy="911465"/>
        </a:xfrm>
        <a:prstGeom prst="rect">
          <a:avLst/>
        </a:prstGeom>
      </xdr:spPr>
    </xdr:pic>
    <xdr:clientData/>
  </xdr:twoCellAnchor>
  <xdr:twoCellAnchor>
    <xdr:from>
      <xdr:col>1</xdr:col>
      <xdr:colOff>883022</xdr:colOff>
      <xdr:row>23</xdr:row>
      <xdr:rowOff>102534</xdr:rowOff>
    </xdr:from>
    <xdr:to>
      <xdr:col>5</xdr:col>
      <xdr:colOff>714935</xdr:colOff>
      <xdr:row>40</xdr:row>
      <xdr:rowOff>14008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3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33617</xdr:rowOff>
    </xdr:from>
    <xdr:to>
      <xdr:col>6</xdr:col>
      <xdr:colOff>506024</xdr:colOff>
      <xdr:row>5</xdr:row>
      <xdr:rowOff>173557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71717"/>
          <a:ext cx="7164000" cy="911465"/>
        </a:xfrm>
        <a:prstGeom prst="rect">
          <a:avLst/>
        </a:prstGeom>
      </xdr:spPr>
    </xdr:pic>
    <xdr:clientData/>
  </xdr:twoCellAnchor>
  <xdr:twoCellAnchor>
    <xdr:from>
      <xdr:col>1</xdr:col>
      <xdr:colOff>883022</xdr:colOff>
      <xdr:row>23</xdr:row>
      <xdr:rowOff>102534</xdr:rowOff>
    </xdr:from>
    <xdr:to>
      <xdr:col>5</xdr:col>
      <xdr:colOff>714935</xdr:colOff>
      <xdr:row>40</xdr:row>
      <xdr:rowOff>14008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3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33617</xdr:rowOff>
    </xdr:from>
    <xdr:to>
      <xdr:col>6</xdr:col>
      <xdr:colOff>506024</xdr:colOff>
      <xdr:row>5</xdr:row>
      <xdr:rowOff>173557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71717"/>
          <a:ext cx="7164000" cy="911465"/>
        </a:xfrm>
        <a:prstGeom prst="rect">
          <a:avLst/>
        </a:prstGeom>
      </xdr:spPr>
    </xdr:pic>
    <xdr:clientData/>
  </xdr:twoCellAnchor>
  <xdr:twoCellAnchor>
    <xdr:from>
      <xdr:col>1</xdr:col>
      <xdr:colOff>883022</xdr:colOff>
      <xdr:row>23</xdr:row>
      <xdr:rowOff>102534</xdr:rowOff>
    </xdr:from>
    <xdr:to>
      <xdr:col>5</xdr:col>
      <xdr:colOff>714935</xdr:colOff>
      <xdr:row>40</xdr:row>
      <xdr:rowOff>14008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3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33617</xdr:rowOff>
    </xdr:from>
    <xdr:to>
      <xdr:col>6</xdr:col>
      <xdr:colOff>506024</xdr:colOff>
      <xdr:row>5</xdr:row>
      <xdr:rowOff>173557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71717"/>
          <a:ext cx="7164000" cy="911465"/>
        </a:xfrm>
        <a:prstGeom prst="rect">
          <a:avLst/>
        </a:prstGeom>
      </xdr:spPr>
    </xdr:pic>
    <xdr:clientData/>
  </xdr:twoCellAnchor>
  <xdr:twoCellAnchor>
    <xdr:from>
      <xdr:col>1</xdr:col>
      <xdr:colOff>883022</xdr:colOff>
      <xdr:row>23</xdr:row>
      <xdr:rowOff>102534</xdr:rowOff>
    </xdr:from>
    <xdr:to>
      <xdr:col>5</xdr:col>
      <xdr:colOff>714935</xdr:colOff>
      <xdr:row>40</xdr:row>
      <xdr:rowOff>14008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3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33617</xdr:rowOff>
    </xdr:from>
    <xdr:to>
      <xdr:col>6</xdr:col>
      <xdr:colOff>506024</xdr:colOff>
      <xdr:row>5</xdr:row>
      <xdr:rowOff>173557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71717"/>
          <a:ext cx="7164000" cy="911465"/>
        </a:xfrm>
        <a:prstGeom prst="rect">
          <a:avLst/>
        </a:prstGeom>
      </xdr:spPr>
    </xdr:pic>
    <xdr:clientData/>
  </xdr:twoCellAnchor>
  <xdr:twoCellAnchor>
    <xdr:from>
      <xdr:col>1</xdr:col>
      <xdr:colOff>883022</xdr:colOff>
      <xdr:row>23</xdr:row>
      <xdr:rowOff>102534</xdr:rowOff>
    </xdr:from>
    <xdr:to>
      <xdr:col>5</xdr:col>
      <xdr:colOff>714935</xdr:colOff>
      <xdr:row>40</xdr:row>
      <xdr:rowOff>14008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3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33617</xdr:rowOff>
    </xdr:from>
    <xdr:to>
      <xdr:col>6</xdr:col>
      <xdr:colOff>506024</xdr:colOff>
      <xdr:row>5</xdr:row>
      <xdr:rowOff>173557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71717"/>
          <a:ext cx="7164000" cy="911465"/>
        </a:xfrm>
        <a:prstGeom prst="rect">
          <a:avLst/>
        </a:prstGeom>
      </xdr:spPr>
    </xdr:pic>
    <xdr:clientData/>
  </xdr:twoCellAnchor>
  <xdr:twoCellAnchor>
    <xdr:from>
      <xdr:col>1</xdr:col>
      <xdr:colOff>883022</xdr:colOff>
      <xdr:row>23</xdr:row>
      <xdr:rowOff>102534</xdr:rowOff>
    </xdr:from>
    <xdr:to>
      <xdr:col>5</xdr:col>
      <xdr:colOff>714935</xdr:colOff>
      <xdr:row>40</xdr:row>
      <xdr:rowOff>14008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3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33617</xdr:rowOff>
    </xdr:from>
    <xdr:to>
      <xdr:col>6</xdr:col>
      <xdr:colOff>506024</xdr:colOff>
      <xdr:row>5</xdr:row>
      <xdr:rowOff>173557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71717"/>
          <a:ext cx="7164000" cy="911465"/>
        </a:xfrm>
        <a:prstGeom prst="rect">
          <a:avLst/>
        </a:prstGeom>
      </xdr:spPr>
    </xdr:pic>
    <xdr:clientData/>
  </xdr:twoCellAnchor>
  <xdr:twoCellAnchor>
    <xdr:from>
      <xdr:col>1</xdr:col>
      <xdr:colOff>883022</xdr:colOff>
      <xdr:row>23</xdr:row>
      <xdr:rowOff>102534</xdr:rowOff>
    </xdr:from>
    <xdr:to>
      <xdr:col>5</xdr:col>
      <xdr:colOff>714935</xdr:colOff>
      <xdr:row>40</xdr:row>
      <xdr:rowOff>14008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3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33617</xdr:rowOff>
    </xdr:from>
    <xdr:to>
      <xdr:col>6</xdr:col>
      <xdr:colOff>506024</xdr:colOff>
      <xdr:row>5</xdr:row>
      <xdr:rowOff>173557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71717"/>
          <a:ext cx="7164000" cy="911465"/>
        </a:xfrm>
        <a:prstGeom prst="rect">
          <a:avLst/>
        </a:prstGeom>
      </xdr:spPr>
    </xdr:pic>
    <xdr:clientData/>
  </xdr:twoCellAnchor>
  <xdr:twoCellAnchor>
    <xdr:from>
      <xdr:col>1</xdr:col>
      <xdr:colOff>883022</xdr:colOff>
      <xdr:row>23</xdr:row>
      <xdr:rowOff>102534</xdr:rowOff>
    </xdr:from>
    <xdr:to>
      <xdr:col>5</xdr:col>
      <xdr:colOff>714935</xdr:colOff>
      <xdr:row>40</xdr:row>
      <xdr:rowOff>14008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3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33617</xdr:rowOff>
    </xdr:from>
    <xdr:to>
      <xdr:col>6</xdr:col>
      <xdr:colOff>506024</xdr:colOff>
      <xdr:row>5</xdr:row>
      <xdr:rowOff>173557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71717"/>
          <a:ext cx="7164000" cy="911465"/>
        </a:xfrm>
        <a:prstGeom prst="rect">
          <a:avLst/>
        </a:prstGeom>
      </xdr:spPr>
    </xdr:pic>
    <xdr:clientData/>
  </xdr:twoCellAnchor>
  <xdr:twoCellAnchor>
    <xdr:from>
      <xdr:col>1</xdr:col>
      <xdr:colOff>883022</xdr:colOff>
      <xdr:row>23</xdr:row>
      <xdr:rowOff>102534</xdr:rowOff>
    </xdr:from>
    <xdr:to>
      <xdr:col>5</xdr:col>
      <xdr:colOff>714935</xdr:colOff>
      <xdr:row>40</xdr:row>
      <xdr:rowOff>14008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3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22411</xdr:colOff>
      <xdr:row>1</xdr:row>
      <xdr:rowOff>33617</xdr:rowOff>
    </xdr:from>
    <xdr:to>
      <xdr:col>6</xdr:col>
      <xdr:colOff>504825</xdr:colOff>
      <xdr:row>5</xdr:row>
      <xdr:rowOff>169769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711" y="71717"/>
          <a:ext cx="7226114" cy="907677"/>
        </a:xfrm>
        <a:prstGeom prst="rect">
          <a:avLst/>
        </a:prstGeom>
      </xdr:spPr>
    </xdr:pic>
    <xdr:clientData/>
  </xdr:twoCellAnchor>
  <xdr:twoCellAnchor>
    <xdr:from>
      <xdr:col>1</xdr:col>
      <xdr:colOff>997322</xdr:colOff>
      <xdr:row>23</xdr:row>
      <xdr:rowOff>175933</xdr:rowOff>
    </xdr:from>
    <xdr:to>
      <xdr:col>5</xdr:col>
      <xdr:colOff>368112</xdr:colOff>
      <xdr:row>40</xdr:row>
      <xdr:rowOff>23533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33617</xdr:rowOff>
    </xdr:from>
    <xdr:to>
      <xdr:col>6</xdr:col>
      <xdr:colOff>506024</xdr:colOff>
      <xdr:row>5</xdr:row>
      <xdr:rowOff>173557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3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71717"/>
          <a:ext cx="7164000" cy="911465"/>
        </a:xfrm>
        <a:prstGeom prst="rect">
          <a:avLst/>
        </a:prstGeom>
      </xdr:spPr>
    </xdr:pic>
    <xdr:clientData/>
  </xdr:twoCellAnchor>
  <xdr:twoCellAnchor>
    <xdr:from>
      <xdr:col>1</xdr:col>
      <xdr:colOff>883022</xdr:colOff>
      <xdr:row>23</xdr:row>
      <xdr:rowOff>102534</xdr:rowOff>
    </xdr:from>
    <xdr:to>
      <xdr:col>5</xdr:col>
      <xdr:colOff>714935</xdr:colOff>
      <xdr:row>40</xdr:row>
      <xdr:rowOff>14008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3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33617</xdr:rowOff>
    </xdr:from>
    <xdr:to>
      <xdr:col>6</xdr:col>
      <xdr:colOff>506024</xdr:colOff>
      <xdr:row>5</xdr:row>
      <xdr:rowOff>173557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71717"/>
          <a:ext cx="7164000" cy="911465"/>
        </a:xfrm>
        <a:prstGeom prst="rect">
          <a:avLst/>
        </a:prstGeom>
      </xdr:spPr>
    </xdr:pic>
    <xdr:clientData/>
  </xdr:twoCellAnchor>
  <xdr:twoCellAnchor>
    <xdr:from>
      <xdr:col>1</xdr:col>
      <xdr:colOff>883022</xdr:colOff>
      <xdr:row>23</xdr:row>
      <xdr:rowOff>102534</xdr:rowOff>
    </xdr:from>
    <xdr:to>
      <xdr:col>5</xdr:col>
      <xdr:colOff>714935</xdr:colOff>
      <xdr:row>40</xdr:row>
      <xdr:rowOff>14008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3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33617</xdr:rowOff>
    </xdr:from>
    <xdr:to>
      <xdr:col>6</xdr:col>
      <xdr:colOff>506024</xdr:colOff>
      <xdr:row>5</xdr:row>
      <xdr:rowOff>173557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3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71717"/>
          <a:ext cx="7164000" cy="911465"/>
        </a:xfrm>
        <a:prstGeom prst="rect">
          <a:avLst/>
        </a:prstGeom>
      </xdr:spPr>
    </xdr:pic>
    <xdr:clientData/>
  </xdr:twoCellAnchor>
  <xdr:twoCellAnchor>
    <xdr:from>
      <xdr:col>1</xdr:col>
      <xdr:colOff>883022</xdr:colOff>
      <xdr:row>23</xdr:row>
      <xdr:rowOff>102534</xdr:rowOff>
    </xdr:from>
    <xdr:to>
      <xdr:col>5</xdr:col>
      <xdr:colOff>714935</xdr:colOff>
      <xdr:row>40</xdr:row>
      <xdr:rowOff>14008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3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33617</xdr:rowOff>
    </xdr:from>
    <xdr:to>
      <xdr:col>6</xdr:col>
      <xdr:colOff>506024</xdr:colOff>
      <xdr:row>5</xdr:row>
      <xdr:rowOff>173557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3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71717"/>
          <a:ext cx="7164000" cy="911465"/>
        </a:xfrm>
        <a:prstGeom prst="rect">
          <a:avLst/>
        </a:prstGeom>
      </xdr:spPr>
    </xdr:pic>
    <xdr:clientData/>
  </xdr:twoCellAnchor>
  <xdr:twoCellAnchor>
    <xdr:from>
      <xdr:col>1</xdr:col>
      <xdr:colOff>883022</xdr:colOff>
      <xdr:row>23</xdr:row>
      <xdr:rowOff>102534</xdr:rowOff>
    </xdr:from>
    <xdr:to>
      <xdr:col>5</xdr:col>
      <xdr:colOff>714935</xdr:colOff>
      <xdr:row>40</xdr:row>
      <xdr:rowOff>14008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3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33617</xdr:rowOff>
    </xdr:from>
    <xdr:to>
      <xdr:col>6</xdr:col>
      <xdr:colOff>506024</xdr:colOff>
      <xdr:row>5</xdr:row>
      <xdr:rowOff>173557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3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71717"/>
          <a:ext cx="7164000" cy="911465"/>
        </a:xfrm>
        <a:prstGeom prst="rect">
          <a:avLst/>
        </a:prstGeom>
      </xdr:spPr>
    </xdr:pic>
    <xdr:clientData/>
  </xdr:twoCellAnchor>
  <xdr:twoCellAnchor>
    <xdr:from>
      <xdr:col>1</xdr:col>
      <xdr:colOff>883022</xdr:colOff>
      <xdr:row>23</xdr:row>
      <xdr:rowOff>102534</xdr:rowOff>
    </xdr:from>
    <xdr:to>
      <xdr:col>5</xdr:col>
      <xdr:colOff>714935</xdr:colOff>
      <xdr:row>40</xdr:row>
      <xdr:rowOff>14008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3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33617</xdr:rowOff>
    </xdr:from>
    <xdr:to>
      <xdr:col>6</xdr:col>
      <xdr:colOff>506024</xdr:colOff>
      <xdr:row>5</xdr:row>
      <xdr:rowOff>173557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4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71717"/>
          <a:ext cx="7164000" cy="911465"/>
        </a:xfrm>
        <a:prstGeom prst="rect">
          <a:avLst/>
        </a:prstGeom>
      </xdr:spPr>
    </xdr:pic>
    <xdr:clientData/>
  </xdr:twoCellAnchor>
  <xdr:twoCellAnchor>
    <xdr:from>
      <xdr:col>1</xdr:col>
      <xdr:colOff>883022</xdr:colOff>
      <xdr:row>23</xdr:row>
      <xdr:rowOff>102534</xdr:rowOff>
    </xdr:from>
    <xdr:to>
      <xdr:col>5</xdr:col>
      <xdr:colOff>714935</xdr:colOff>
      <xdr:row>40</xdr:row>
      <xdr:rowOff>14008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4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33617</xdr:rowOff>
    </xdr:from>
    <xdr:to>
      <xdr:col>6</xdr:col>
      <xdr:colOff>506024</xdr:colOff>
      <xdr:row>5</xdr:row>
      <xdr:rowOff>173557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4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71717"/>
          <a:ext cx="7164000" cy="911465"/>
        </a:xfrm>
        <a:prstGeom prst="rect">
          <a:avLst/>
        </a:prstGeom>
      </xdr:spPr>
    </xdr:pic>
    <xdr:clientData/>
  </xdr:twoCellAnchor>
  <xdr:twoCellAnchor>
    <xdr:from>
      <xdr:col>1</xdr:col>
      <xdr:colOff>883022</xdr:colOff>
      <xdr:row>23</xdr:row>
      <xdr:rowOff>102534</xdr:rowOff>
    </xdr:from>
    <xdr:to>
      <xdr:col>5</xdr:col>
      <xdr:colOff>714935</xdr:colOff>
      <xdr:row>40</xdr:row>
      <xdr:rowOff>14008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4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33617</xdr:rowOff>
    </xdr:from>
    <xdr:to>
      <xdr:col>6</xdr:col>
      <xdr:colOff>506024</xdr:colOff>
      <xdr:row>5</xdr:row>
      <xdr:rowOff>173557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4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71717"/>
          <a:ext cx="7164000" cy="911465"/>
        </a:xfrm>
        <a:prstGeom prst="rect">
          <a:avLst/>
        </a:prstGeom>
      </xdr:spPr>
    </xdr:pic>
    <xdr:clientData/>
  </xdr:twoCellAnchor>
  <xdr:twoCellAnchor>
    <xdr:from>
      <xdr:col>1</xdr:col>
      <xdr:colOff>883022</xdr:colOff>
      <xdr:row>23</xdr:row>
      <xdr:rowOff>102534</xdr:rowOff>
    </xdr:from>
    <xdr:to>
      <xdr:col>5</xdr:col>
      <xdr:colOff>714935</xdr:colOff>
      <xdr:row>40</xdr:row>
      <xdr:rowOff>14008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4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33617</xdr:rowOff>
    </xdr:from>
    <xdr:to>
      <xdr:col>6</xdr:col>
      <xdr:colOff>506024</xdr:colOff>
      <xdr:row>5</xdr:row>
      <xdr:rowOff>173557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4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71717"/>
          <a:ext cx="7164000" cy="911465"/>
        </a:xfrm>
        <a:prstGeom prst="rect">
          <a:avLst/>
        </a:prstGeom>
      </xdr:spPr>
    </xdr:pic>
    <xdr:clientData/>
  </xdr:twoCellAnchor>
  <xdr:twoCellAnchor>
    <xdr:from>
      <xdr:col>1</xdr:col>
      <xdr:colOff>883022</xdr:colOff>
      <xdr:row>23</xdr:row>
      <xdr:rowOff>102534</xdr:rowOff>
    </xdr:from>
    <xdr:to>
      <xdr:col>5</xdr:col>
      <xdr:colOff>714935</xdr:colOff>
      <xdr:row>40</xdr:row>
      <xdr:rowOff>14008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4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33617</xdr:rowOff>
    </xdr:from>
    <xdr:to>
      <xdr:col>6</xdr:col>
      <xdr:colOff>506024</xdr:colOff>
      <xdr:row>5</xdr:row>
      <xdr:rowOff>173557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4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71717"/>
          <a:ext cx="7164000" cy="911465"/>
        </a:xfrm>
        <a:prstGeom prst="rect">
          <a:avLst/>
        </a:prstGeom>
      </xdr:spPr>
    </xdr:pic>
    <xdr:clientData/>
  </xdr:twoCellAnchor>
  <xdr:twoCellAnchor>
    <xdr:from>
      <xdr:col>1</xdr:col>
      <xdr:colOff>883022</xdr:colOff>
      <xdr:row>23</xdr:row>
      <xdr:rowOff>102534</xdr:rowOff>
    </xdr:from>
    <xdr:to>
      <xdr:col>5</xdr:col>
      <xdr:colOff>714935</xdr:colOff>
      <xdr:row>40</xdr:row>
      <xdr:rowOff>14008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4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22411</xdr:colOff>
      <xdr:row>1</xdr:row>
      <xdr:rowOff>33617</xdr:rowOff>
    </xdr:from>
    <xdr:to>
      <xdr:col>6</xdr:col>
      <xdr:colOff>504825</xdr:colOff>
      <xdr:row>5</xdr:row>
      <xdr:rowOff>169769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711" y="71717"/>
          <a:ext cx="7226114" cy="907677"/>
        </a:xfrm>
        <a:prstGeom prst="rect">
          <a:avLst/>
        </a:prstGeom>
      </xdr:spPr>
    </xdr:pic>
    <xdr:clientData/>
  </xdr:twoCellAnchor>
  <xdr:twoCellAnchor>
    <xdr:from>
      <xdr:col>1</xdr:col>
      <xdr:colOff>907677</xdr:colOff>
      <xdr:row>23</xdr:row>
      <xdr:rowOff>142314</xdr:rowOff>
    </xdr:from>
    <xdr:to>
      <xdr:col>5</xdr:col>
      <xdr:colOff>638736</xdr:colOff>
      <xdr:row>40</xdr:row>
      <xdr:rowOff>11205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33617</xdr:rowOff>
    </xdr:from>
    <xdr:to>
      <xdr:col>6</xdr:col>
      <xdr:colOff>506024</xdr:colOff>
      <xdr:row>5</xdr:row>
      <xdr:rowOff>173557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4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71717"/>
          <a:ext cx="7164000" cy="911465"/>
        </a:xfrm>
        <a:prstGeom prst="rect">
          <a:avLst/>
        </a:prstGeom>
      </xdr:spPr>
    </xdr:pic>
    <xdr:clientData/>
  </xdr:twoCellAnchor>
  <xdr:twoCellAnchor>
    <xdr:from>
      <xdr:col>1</xdr:col>
      <xdr:colOff>883022</xdr:colOff>
      <xdr:row>23</xdr:row>
      <xdr:rowOff>102534</xdr:rowOff>
    </xdr:from>
    <xdr:to>
      <xdr:col>5</xdr:col>
      <xdr:colOff>714935</xdr:colOff>
      <xdr:row>40</xdr:row>
      <xdr:rowOff>14008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4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33617</xdr:rowOff>
    </xdr:from>
    <xdr:to>
      <xdr:col>6</xdr:col>
      <xdr:colOff>506024</xdr:colOff>
      <xdr:row>5</xdr:row>
      <xdr:rowOff>173557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4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71717"/>
          <a:ext cx="7164000" cy="911465"/>
        </a:xfrm>
        <a:prstGeom prst="rect">
          <a:avLst/>
        </a:prstGeom>
      </xdr:spPr>
    </xdr:pic>
    <xdr:clientData/>
  </xdr:twoCellAnchor>
  <xdr:twoCellAnchor>
    <xdr:from>
      <xdr:col>1</xdr:col>
      <xdr:colOff>883022</xdr:colOff>
      <xdr:row>23</xdr:row>
      <xdr:rowOff>102534</xdr:rowOff>
    </xdr:from>
    <xdr:to>
      <xdr:col>5</xdr:col>
      <xdr:colOff>714935</xdr:colOff>
      <xdr:row>40</xdr:row>
      <xdr:rowOff>14008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4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33617</xdr:rowOff>
    </xdr:from>
    <xdr:to>
      <xdr:col>6</xdr:col>
      <xdr:colOff>506024</xdr:colOff>
      <xdr:row>5</xdr:row>
      <xdr:rowOff>173557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4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71717"/>
          <a:ext cx="7164000" cy="911465"/>
        </a:xfrm>
        <a:prstGeom prst="rect">
          <a:avLst/>
        </a:prstGeom>
      </xdr:spPr>
    </xdr:pic>
    <xdr:clientData/>
  </xdr:twoCellAnchor>
  <xdr:twoCellAnchor>
    <xdr:from>
      <xdr:col>1</xdr:col>
      <xdr:colOff>473447</xdr:colOff>
      <xdr:row>20</xdr:row>
      <xdr:rowOff>57150</xdr:rowOff>
    </xdr:from>
    <xdr:to>
      <xdr:col>6</xdr:col>
      <xdr:colOff>152400</xdr:colOff>
      <xdr:row>39</xdr:row>
      <xdr:rowOff>80683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4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33617</xdr:rowOff>
    </xdr:from>
    <xdr:to>
      <xdr:col>6</xdr:col>
      <xdr:colOff>506024</xdr:colOff>
      <xdr:row>5</xdr:row>
      <xdr:rowOff>173557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4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71717"/>
          <a:ext cx="7164000" cy="911465"/>
        </a:xfrm>
        <a:prstGeom prst="rect">
          <a:avLst/>
        </a:prstGeom>
      </xdr:spPr>
    </xdr:pic>
    <xdr:clientData/>
  </xdr:twoCellAnchor>
  <xdr:twoCellAnchor>
    <xdr:from>
      <xdr:col>1</xdr:col>
      <xdr:colOff>473447</xdr:colOff>
      <xdr:row>20</xdr:row>
      <xdr:rowOff>57150</xdr:rowOff>
    </xdr:from>
    <xdr:to>
      <xdr:col>6</xdr:col>
      <xdr:colOff>152400</xdr:colOff>
      <xdr:row>39</xdr:row>
      <xdr:rowOff>80683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4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33617</xdr:rowOff>
    </xdr:from>
    <xdr:to>
      <xdr:col>6</xdr:col>
      <xdr:colOff>506024</xdr:colOff>
      <xdr:row>5</xdr:row>
      <xdr:rowOff>173557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25B2C19-56C0-44F4-8E02-93EED5DEA0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71717"/>
          <a:ext cx="7164000" cy="911465"/>
        </a:xfrm>
        <a:prstGeom prst="rect">
          <a:avLst/>
        </a:prstGeom>
      </xdr:spPr>
    </xdr:pic>
    <xdr:clientData/>
  </xdr:twoCellAnchor>
  <xdr:twoCellAnchor>
    <xdr:from>
      <xdr:col>1</xdr:col>
      <xdr:colOff>883022</xdr:colOff>
      <xdr:row>23</xdr:row>
      <xdr:rowOff>102534</xdr:rowOff>
    </xdr:from>
    <xdr:to>
      <xdr:col>5</xdr:col>
      <xdr:colOff>714935</xdr:colOff>
      <xdr:row>40</xdr:row>
      <xdr:rowOff>14008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2F8ABC9-E796-45EF-AE4B-F2B7EB023B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33617</xdr:rowOff>
    </xdr:from>
    <xdr:to>
      <xdr:col>6</xdr:col>
      <xdr:colOff>506024</xdr:colOff>
      <xdr:row>5</xdr:row>
      <xdr:rowOff>173557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5A417425-6128-4270-A555-0993223086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71717"/>
          <a:ext cx="7164000" cy="911465"/>
        </a:xfrm>
        <a:prstGeom prst="rect">
          <a:avLst/>
        </a:prstGeom>
      </xdr:spPr>
    </xdr:pic>
    <xdr:clientData/>
  </xdr:twoCellAnchor>
  <xdr:twoCellAnchor>
    <xdr:from>
      <xdr:col>1</xdr:col>
      <xdr:colOff>883022</xdr:colOff>
      <xdr:row>23</xdr:row>
      <xdr:rowOff>102534</xdr:rowOff>
    </xdr:from>
    <xdr:to>
      <xdr:col>5</xdr:col>
      <xdr:colOff>714935</xdr:colOff>
      <xdr:row>40</xdr:row>
      <xdr:rowOff>14008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BAA8281-9BB1-4DB6-A74A-66997FC386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1971525</xdr:colOff>
      <xdr:row>6</xdr:row>
      <xdr:rowOff>149679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9E176EB-0B34-4CCF-BD10-E21F88AAB6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821"/>
          <a:ext cx="2080382" cy="1170215"/>
        </a:xfrm>
        <a:prstGeom prst="rect">
          <a:avLst/>
        </a:prstGeom>
      </xdr:spPr>
    </xdr:pic>
    <xdr:clientData/>
  </xdr:twoCellAnchor>
  <xdr:twoCellAnchor>
    <xdr:from>
      <xdr:col>1</xdr:col>
      <xdr:colOff>883022</xdr:colOff>
      <xdr:row>21</xdr:row>
      <xdr:rowOff>102534</xdr:rowOff>
    </xdr:from>
    <xdr:to>
      <xdr:col>5</xdr:col>
      <xdr:colOff>714935</xdr:colOff>
      <xdr:row>38</xdr:row>
      <xdr:rowOff>14008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054AD42-63B7-40DA-AE97-9F4A647B0B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1971525</xdr:colOff>
      <xdr:row>6</xdr:row>
      <xdr:rowOff>149679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6F1DBB-52F9-41AF-88A8-34BA0B0D19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2085825" cy="1197429"/>
        </a:xfrm>
        <a:prstGeom prst="rect">
          <a:avLst/>
        </a:prstGeom>
      </xdr:spPr>
    </xdr:pic>
    <xdr:clientData/>
  </xdr:twoCellAnchor>
  <xdr:twoCellAnchor>
    <xdr:from>
      <xdr:col>1</xdr:col>
      <xdr:colOff>883022</xdr:colOff>
      <xdr:row>21</xdr:row>
      <xdr:rowOff>102534</xdr:rowOff>
    </xdr:from>
    <xdr:to>
      <xdr:col>5</xdr:col>
      <xdr:colOff>714935</xdr:colOff>
      <xdr:row>38</xdr:row>
      <xdr:rowOff>14008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9DD4D37-F27E-4F84-A08F-B525E7AD20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1971525</xdr:colOff>
      <xdr:row>6</xdr:row>
      <xdr:rowOff>149679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30C426B-2F0F-412C-8DA4-0666884A67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2085825" cy="1197429"/>
        </a:xfrm>
        <a:prstGeom prst="rect">
          <a:avLst/>
        </a:prstGeom>
      </xdr:spPr>
    </xdr:pic>
    <xdr:clientData/>
  </xdr:twoCellAnchor>
  <xdr:twoCellAnchor>
    <xdr:from>
      <xdr:col>1</xdr:col>
      <xdr:colOff>883022</xdr:colOff>
      <xdr:row>21</xdr:row>
      <xdr:rowOff>102534</xdr:rowOff>
    </xdr:from>
    <xdr:to>
      <xdr:col>5</xdr:col>
      <xdr:colOff>714935</xdr:colOff>
      <xdr:row>38</xdr:row>
      <xdr:rowOff>14008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775A382-C333-4026-A413-2CD04462E8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22411</xdr:colOff>
      <xdr:row>1</xdr:row>
      <xdr:rowOff>33617</xdr:rowOff>
    </xdr:from>
    <xdr:to>
      <xdr:col>6</xdr:col>
      <xdr:colOff>504825</xdr:colOff>
      <xdr:row>5</xdr:row>
      <xdr:rowOff>169769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711" y="71717"/>
          <a:ext cx="7226114" cy="907677"/>
        </a:xfrm>
        <a:prstGeom prst="rect">
          <a:avLst/>
        </a:prstGeom>
      </xdr:spPr>
    </xdr:pic>
    <xdr:clientData/>
  </xdr:twoCellAnchor>
  <xdr:twoCellAnchor>
    <xdr:from>
      <xdr:col>1</xdr:col>
      <xdr:colOff>907677</xdr:colOff>
      <xdr:row>23</xdr:row>
      <xdr:rowOff>142314</xdr:rowOff>
    </xdr:from>
    <xdr:to>
      <xdr:col>5</xdr:col>
      <xdr:colOff>638736</xdr:colOff>
      <xdr:row>40</xdr:row>
      <xdr:rowOff>11205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22411</xdr:colOff>
      <xdr:row>1</xdr:row>
      <xdr:rowOff>33617</xdr:rowOff>
    </xdr:from>
    <xdr:to>
      <xdr:col>6</xdr:col>
      <xdr:colOff>504825</xdr:colOff>
      <xdr:row>5</xdr:row>
      <xdr:rowOff>169769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711" y="71717"/>
          <a:ext cx="7226114" cy="907677"/>
        </a:xfrm>
        <a:prstGeom prst="rect">
          <a:avLst/>
        </a:prstGeom>
      </xdr:spPr>
    </xdr:pic>
    <xdr:clientData/>
  </xdr:twoCellAnchor>
  <xdr:twoCellAnchor>
    <xdr:from>
      <xdr:col>1</xdr:col>
      <xdr:colOff>997322</xdr:colOff>
      <xdr:row>24</xdr:row>
      <xdr:rowOff>22411</xdr:rowOff>
    </xdr:from>
    <xdr:to>
      <xdr:col>6</xdr:col>
      <xdr:colOff>56029</xdr:colOff>
      <xdr:row>40</xdr:row>
      <xdr:rowOff>23532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H41"/>
  <sheetViews>
    <sheetView showGridLines="0" view="pageBreakPreview" zoomScale="85" zoomScaleNormal="70" zoomScaleSheetLayoutView="85" workbookViewId="0">
      <selection activeCell="B23" sqref="B23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.7109375" customWidth="1"/>
    <col min="5" max="5" width="8.7109375" customWidth="1"/>
    <col min="6" max="6" width="11.42578125" customWidth="1"/>
    <col min="7" max="7" width="8" customWidth="1"/>
    <col min="9" max="9" width="0.7109375" customWidth="1"/>
  </cols>
  <sheetData>
    <row r="1" spans="2:8" s="1" customFormat="1" ht="3" customHeight="1" thickBot="1" x14ac:dyDescent="0.25"/>
    <row r="2" spans="2:8" s="1" customFormat="1" ht="15.75" x14ac:dyDescent="0.25">
      <c r="B2" s="2"/>
      <c r="C2" s="3"/>
      <c r="D2" s="3"/>
      <c r="E2" s="3"/>
      <c r="F2" s="3"/>
      <c r="G2" s="4"/>
      <c r="H2" s="5"/>
    </row>
    <row r="3" spans="2:8" s="1" customFormat="1" x14ac:dyDescent="0.2">
      <c r="B3" s="6"/>
      <c r="C3" s="7"/>
      <c r="D3" s="7"/>
      <c r="E3" s="7"/>
      <c r="F3" s="7"/>
      <c r="G3" s="8"/>
    </row>
    <row r="4" spans="2:8" s="1" customFormat="1" x14ac:dyDescent="0.2">
      <c r="B4" s="6"/>
      <c r="C4" s="7"/>
      <c r="D4" s="7"/>
      <c r="E4" s="7"/>
      <c r="F4" s="7"/>
      <c r="G4" s="8"/>
    </row>
    <row r="5" spans="2:8" s="1" customFormat="1" x14ac:dyDescent="0.2">
      <c r="B5" s="6"/>
      <c r="C5" s="7"/>
      <c r="D5" s="7"/>
      <c r="E5" s="7"/>
      <c r="F5" s="7"/>
      <c r="G5" s="8"/>
    </row>
    <row r="6" spans="2:8" s="1" customFormat="1" ht="15.75" thickBot="1" x14ac:dyDescent="0.25">
      <c r="B6" s="9"/>
      <c r="C6" s="10"/>
      <c r="D6" s="10"/>
      <c r="E6" s="10"/>
      <c r="F6" s="10"/>
      <c r="G6" s="11"/>
    </row>
    <row r="7" spans="2:8" s="1" customFormat="1" ht="5.25" customHeight="1" x14ac:dyDescent="0.2">
      <c r="B7" s="12"/>
      <c r="C7" s="13"/>
      <c r="D7" s="13"/>
      <c r="E7" s="13"/>
      <c r="F7" s="13"/>
      <c r="G7" s="14"/>
    </row>
    <row r="8" spans="2:8" s="1" customFormat="1" ht="15.75" x14ac:dyDescent="0.25">
      <c r="B8" s="169" t="s">
        <v>0</v>
      </c>
      <c r="C8" s="170"/>
      <c r="D8" s="170"/>
      <c r="E8" s="170"/>
      <c r="F8" s="170"/>
      <c r="G8" s="171"/>
    </row>
    <row r="9" spans="2:8" s="1" customFormat="1" ht="15.75" x14ac:dyDescent="0.25">
      <c r="B9" s="169" t="s">
        <v>1</v>
      </c>
      <c r="C9" s="170"/>
      <c r="D9" s="170"/>
      <c r="E9" s="170"/>
      <c r="F9" s="170"/>
      <c r="G9" s="171"/>
    </row>
    <row r="10" spans="2:8" s="1" customFormat="1" ht="15.75" x14ac:dyDescent="0.25">
      <c r="B10" s="169" t="s">
        <v>18</v>
      </c>
      <c r="C10" s="170"/>
      <c r="D10" s="170"/>
      <c r="E10" s="170"/>
      <c r="F10" s="170"/>
      <c r="G10" s="171"/>
    </row>
    <row r="11" spans="2:8" s="1" customFormat="1" ht="15.75" x14ac:dyDescent="0.25">
      <c r="B11" s="169" t="s">
        <v>30</v>
      </c>
      <c r="C11" s="170"/>
      <c r="D11" s="170"/>
      <c r="E11" s="170"/>
      <c r="F11" s="170"/>
      <c r="G11" s="171"/>
    </row>
    <row r="12" spans="2:8" s="1" customFormat="1" ht="5.25" customHeight="1" x14ac:dyDescent="0.2">
      <c r="B12" s="12"/>
      <c r="C12" s="13"/>
      <c r="D12" s="13"/>
      <c r="E12" s="13"/>
      <c r="F12" s="13"/>
      <c r="G12" s="15"/>
    </row>
    <row r="13" spans="2:8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8" s="1" customFormat="1" ht="15.75" x14ac:dyDescent="0.2">
      <c r="B14" s="173"/>
      <c r="C14" s="175"/>
      <c r="D14" s="16" t="s">
        <v>7</v>
      </c>
      <c r="E14" s="16" t="s">
        <v>8</v>
      </c>
      <c r="F14" s="16" t="s">
        <v>7</v>
      </c>
      <c r="G14" s="17" t="s">
        <v>8</v>
      </c>
    </row>
    <row r="15" spans="2:8" s="1" customFormat="1" x14ac:dyDescent="0.2">
      <c r="B15" s="18" t="s">
        <v>9</v>
      </c>
      <c r="C15" s="19">
        <f>SUM(C16:C19)</f>
        <v>351</v>
      </c>
      <c r="D15" s="19">
        <f>SUM(D16:D19)</f>
        <v>188</v>
      </c>
      <c r="E15" s="20">
        <f>SUM(E16:E19)</f>
        <v>1</v>
      </c>
      <c r="F15" s="19">
        <f>SUM(F16:F19)</f>
        <v>163</v>
      </c>
      <c r="G15" s="21">
        <f>SUM(G16:G19)</f>
        <v>1</v>
      </c>
    </row>
    <row r="16" spans="2:8" s="1" customFormat="1" x14ac:dyDescent="0.2">
      <c r="B16" s="22" t="s">
        <v>10</v>
      </c>
      <c r="C16" s="30">
        <v>37</v>
      </c>
      <c r="D16" s="31">
        <v>24</v>
      </c>
      <c r="E16" s="32">
        <f>D16/$D$15</f>
        <v>0.1276595744680851</v>
      </c>
      <c r="F16" s="31">
        <v>13</v>
      </c>
      <c r="G16" s="23">
        <f>F16/$F$15</f>
        <v>7.9754601226993863E-2</v>
      </c>
    </row>
    <row r="17" spans="2:7" s="1" customFormat="1" x14ac:dyDescent="0.2">
      <c r="B17" s="22" t="s">
        <v>11</v>
      </c>
      <c r="C17" s="30">
        <v>231</v>
      </c>
      <c r="D17" s="31">
        <v>113</v>
      </c>
      <c r="E17" s="32">
        <f>D17/$D$15</f>
        <v>0.60106382978723405</v>
      </c>
      <c r="F17" s="31">
        <v>118</v>
      </c>
      <c r="G17" s="23">
        <f>F17/$F$15</f>
        <v>0.7239263803680982</v>
      </c>
    </row>
    <row r="18" spans="2:7" s="1" customFormat="1" x14ac:dyDescent="0.2">
      <c r="B18" s="22" t="s">
        <v>12</v>
      </c>
      <c r="C18" s="30">
        <v>82</v>
      </c>
      <c r="D18" s="31">
        <v>50</v>
      </c>
      <c r="E18" s="32">
        <f>D18/$D$15</f>
        <v>0.26595744680851063</v>
      </c>
      <c r="F18" s="31">
        <v>32</v>
      </c>
      <c r="G18" s="23">
        <f>F18/$F$15</f>
        <v>0.19631901840490798</v>
      </c>
    </row>
    <row r="19" spans="2:7" s="1" customFormat="1" x14ac:dyDescent="0.2">
      <c r="B19" s="24" t="s">
        <v>13</v>
      </c>
      <c r="C19" s="33">
        <v>1</v>
      </c>
      <c r="D19" s="34">
        <v>1</v>
      </c>
      <c r="E19" s="35">
        <f>D19/$D$15</f>
        <v>5.3191489361702126E-3</v>
      </c>
      <c r="F19" s="34">
        <v>0</v>
      </c>
      <c r="G19" s="25">
        <f>F19/$F$15</f>
        <v>0</v>
      </c>
    </row>
    <row r="20" spans="2:7" s="1" customFormat="1" x14ac:dyDescent="0.2">
      <c r="B20" s="26" t="s">
        <v>14</v>
      </c>
    </row>
    <row r="41" spans="2:5" x14ac:dyDescent="0.25">
      <c r="B41" s="168" t="s">
        <v>15</v>
      </c>
      <c r="C41" s="168"/>
      <c r="D41" s="168"/>
      <c r="E41" s="168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B1:H41"/>
  <sheetViews>
    <sheetView showGridLines="0" view="pageBreakPreview" zoomScale="85" zoomScaleNormal="70" zoomScaleSheetLayoutView="85" workbookViewId="0">
      <selection activeCell="G38" sqref="G38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.7109375" customWidth="1"/>
    <col min="5" max="5" width="8.7109375" customWidth="1"/>
    <col min="6" max="6" width="11.42578125" customWidth="1"/>
    <col min="7" max="7" width="8" customWidth="1"/>
    <col min="9" max="9" width="0.7109375" customWidth="1"/>
  </cols>
  <sheetData>
    <row r="1" spans="2:8" s="1" customFormat="1" ht="3" customHeight="1" thickBot="1" x14ac:dyDescent="0.25"/>
    <row r="2" spans="2:8" s="1" customFormat="1" ht="15.75" x14ac:dyDescent="0.25">
      <c r="B2" s="2"/>
      <c r="C2" s="3"/>
      <c r="D2" s="3"/>
      <c r="E2" s="3"/>
      <c r="F2" s="3"/>
      <c r="G2" s="4"/>
      <c r="H2" s="5"/>
    </row>
    <row r="3" spans="2:8" s="1" customFormat="1" x14ac:dyDescent="0.2">
      <c r="B3" s="6"/>
      <c r="C3" s="7"/>
      <c r="D3" s="7"/>
      <c r="E3" s="7"/>
      <c r="F3" s="7"/>
      <c r="G3" s="8"/>
    </row>
    <row r="4" spans="2:8" s="1" customFormat="1" x14ac:dyDescent="0.2">
      <c r="B4" s="6"/>
      <c r="C4" s="7"/>
      <c r="D4" s="7"/>
      <c r="E4" s="7"/>
      <c r="F4" s="7"/>
      <c r="G4" s="8"/>
    </row>
    <row r="5" spans="2:8" s="1" customFormat="1" x14ac:dyDescent="0.2">
      <c r="B5" s="6"/>
      <c r="C5" s="7"/>
      <c r="D5" s="7"/>
      <c r="E5" s="7"/>
      <c r="F5" s="7"/>
      <c r="G5" s="8"/>
    </row>
    <row r="6" spans="2:8" s="1" customFormat="1" ht="15.75" thickBot="1" x14ac:dyDescent="0.25">
      <c r="B6" s="9"/>
      <c r="C6" s="10"/>
      <c r="D6" s="10"/>
      <c r="E6" s="10"/>
      <c r="F6" s="10"/>
      <c r="G6" s="11"/>
    </row>
    <row r="7" spans="2:8" s="1" customFormat="1" ht="5.25" customHeight="1" x14ac:dyDescent="0.2">
      <c r="B7" s="12"/>
      <c r="C7" s="13"/>
      <c r="D7" s="13"/>
      <c r="E7" s="13"/>
      <c r="F7" s="13"/>
      <c r="G7" s="14"/>
    </row>
    <row r="8" spans="2:8" s="1" customFormat="1" ht="15.75" x14ac:dyDescent="0.25">
      <c r="B8" s="169" t="s">
        <v>0</v>
      </c>
      <c r="C8" s="170"/>
      <c r="D8" s="170"/>
      <c r="E8" s="170"/>
      <c r="F8" s="170"/>
      <c r="G8" s="171"/>
    </row>
    <row r="9" spans="2:8" s="1" customFormat="1" ht="15.75" x14ac:dyDescent="0.25">
      <c r="B9" s="169" t="s">
        <v>1</v>
      </c>
      <c r="C9" s="170"/>
      <c r="D9" s="170"/>
      <c r="E9" s="170"/>
      <c r="F9" s="170"/>
      <c r="G9" s="171"/>
    </row>
    <row r="10" spans="2:8" s="1" customFormat="1" ht="15.75" x14ac:dyDescent="0.25">
      <c r="B10" s="169" t="s">
        <v>2</v>
      </c>
      <c r="C10" s="170"/>
      <c r="D10" s="170"/>
      <c r="E10" s="170"/>
      <c r="F10" s="170"/>
      <c r="G10" s="171"/>
    </row>
    <row r="11" spans="2:8" s="1" customFormat="1" ht="15.75" x14ac:dyDescent="0.25">
      <c r="B11" s="169" t="s">
        <v>21</v>
      </c>
      <c r="C11" s="170"/>
      <c r="D11" s="170"/>
      <c r="E11" s="170"/>
      <c r="F11" s="170"/>
      <c r="G11" s="171"/>
    </row>
    <row r="12" spans="2:8" s="1" customFormat="1" ht="5.25" customHeight="1" x14ac:dyDescent="0.2">
      <c r="B12" s="12"/>
      <c r="C12" s="13"/>
      <c r="D12" s="13"/>
      <c r="E12" s="13"/>
      <c r="F12" s="13"/>
      <c r="G12" s="15"/>
    </row>
    <row r="13" spans="2:8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8" s="1" customFormat="1" ht="15.75" x14ac:dyDescent="0.2">
      <c r="B14" s="173"/>
      <c r="C14" s="175"/>
      <c r="D14" s="16" t="s">
        <v>7</v>
      </c>
      <c r="E14" s="46" t="s">
        <v>8</v>
      </c>
      <c r="F14" s="16" t="s">
        <v>7</v>
      </c>
      <c r="G14" s="47" t="s">
        <v>8</v>
      </c>
    </row>
    <row r="15" spans="2:8" s="1" customFormat="1" x14ac:dyDescent="0.2">
      <c r="B15" s="18" t="s">
        <v>9</v>
      </c>
      <c r="C15" s="19">
        <f>SUM(C16:C19)</f>
        <v>728</v>
      </c>
      <c r="D15" s="19">
        <f>SUM(D16:D19)</f>
        <v>448</v>
      </c>
      <c r="E15" s="79">
        <f>SUM(E16:E19)</f>
        <v>1</v>
      </c>
      <c r="F15" s="19">
        <f>SUM(F16:F19)</f>
        <v>280</v>
      </c>
      <c r="G15" s="80">
        <f>SUM(G16:G19)</f>
        <v>1</v>
      </c>
    </row>
    <row r="16" spans="2:8" s="1" customFormat="1" x14ac:dyDescent="0.2">
      <c r="B16" s="22" t="s">
        <v>10</v>
      </c>
      <c r="C16" s="69">
        <f>+D16+F16</f>
        <v>69</v>
      </c>
      <c r="D16" s="70">
        <v>41</v>
      </c>
      <c r="E16" s="71">
        <f>+D16/$D$15</f>
        <v>9.1517857142857137E-2</v>
      </c>
      <c r="F16" s="70">
        <v>28</v>
      </c>
      <c r="G16" s="72">
        <f>+F16/$F$15</f>
        <v>0.1</v>
      </c>
    </row>
    <row r="17" spans="2:7" s="1" customFormat="1" x14ac:dyDescent="0.2">
      <c r="B17" s="22" t="s">
        <v>11</v>
      </c>
      <c r="C17" s="69">
        <f>+D17+F17</f>
        <v>493</v>
      </c>
      <c r="D17" s="70">
        <v>290</v>
      </c>
      <c r="E17" s="71">
        <f>+D17/$D$15</f>
        <v>0.6473214285714286</v>
      </c>
      <c r="F17" s="70">
        <v>203</v>
      </c>
      <c r="G17" s="72">
        <f t="shared" ref="G17:G19" si="0">+F17/$F$15</f>
        <v>0.72499999999999998</v>
      </c>
    </row>
    <row r="18" spans="2:7" s="1" customFormat="1" x14ac:dyDescent="0.2">
      <c r="B18" s="22" t="s">
        <v>12</v>
      </c>
      <c r="C18" s="69">
        <f>+D18+F18</f>
        <v>164</v>
      </c>
      <c r="D18" s="70">
        <v>116</v>
      </c>
      <c r="E18" s="71">
        <f>+D18/$D$15</f>
        <v>0.25892857142857145</v>
      </c>
      <c r="F18" s="70">
        <v>48</v>
      </c>
      <c r="G18" s="72">
        <f t="shared" si="0"/>
        <v>0.17142857142857143</v>
      </c>
    </row>
    <row r="19" spans="2:7" s="1" customFormat="1" x14ac:dyDescent="0.2">
      <c r="B19" s="24" t="s">
        <v>13</v>
      </c>
      <c r="C19" s="73">
        <f>+D19+F19</f>
        <v>2</v>
      </c>
      <c r="D19" s="74">
        <v>1</v>
      </c>
      <c r="E19" s="75">
        <f>+D19/$D$15</f>
        <v>2.232142857142857E-3</v>
      </c>
      <c r="F19" s="74">
        <v>1</v>
      </c>
      <c r="G19" s="76">
        <f t="shared" si="0"/>
        <v>3.5714285714285713E-3</v>
      </c>
    </row>
    <row r="20" spans="2:7" s="1" customFormat="1" x14ac:dyDescent="0.2">
      <c r="B20" s="26" t="s">
        <v>14</v>
      </c>
    </row>
    <row r="41" spans="2:5" x14ac:dyDescent="0.25">
      <c r="B41" s="186" t="s">
        <v>15</v>
      </c>
      <c r="C41" s="186"/>
      <c r="D41" s="186"/>
      <c r="E41" s="186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B1:H41"/>
  <sheetViews>
    <sheetView showGridLines="0" view="pageBreakPreview" zoomScale="85" zoomScaleNormal="70" zoomScaleSheetLayoutView="85" workbookViewId="0">
      <selection activeCell="B15" sqref="B15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.7109375" customWidth="1"/>
    <col min="5" max="5" width="8.7109375" customWidth="1"/>
    <col min="6" max="6" width="11.42578125" customWidth="1"/>
    <col min="7" max="7" width="8" customWidth="1"/>
    <col min="9" max="9" width="0.7109375" customWidth="1"/>
  </cols>
  <sheetData>
    <row r="1" spans="2:8" s="1" customFormat="1" ht="3" customHeight="1" thickBot="1" x14ac:dyDescent="0.25"/>
    <row r="2" spans="2:8" s="1" customFormat="1" ht="15.75" x14ac:dyDescent="0.25">
      <c r="B2" s="2"/>
      <c r="C2" s="3"/>
      <c r="D2" s="3"/>
      <c r="E2" s="3"/>
      <c r="F2" s="3"/>
      <c r="G2" s="4"/>
      <c r="H2" s="5"/>
    </row>
    <row r="3" spans="2:8" s="1" customFormat="1" x14ac:dyDescent="0.2">
      <c r="B3" s="6"/>
      <c r="C3" s="7"/>
      <c r="D3" s="7"/>
      <c r="E3" s="7"/>
      <c r="F3" s="7"/>
      <c r="G3" s="8"/>
    </row>
    <row r="4" spans="2:8" s="1" customFormat="1" x14ac:dyDescent="0.2">
      <c r="B4" s="6"/>
      <c r="C4" s="7"/>
      <c r="D4" s="7"/>
      <c r="E4" s="7"/>
      <c r="F4" s="7"/>
      <c r="G4" s="8"/>
    </row>
    <row r="5" spans="2:8" s="1" customFormat="1" x14ac:dyDescent="0.2">
      <c r="B5" s="6"/>
      <c r="C5" s="7"/>
      <c r="D5" s="7"/>
      <c r="E5" s="7"/>
      <c r="F5" s="7"/>
      <c r="G5" s="8"/>
    </row>
    <row r="6" spans="2:8" s="1" customFormat="1" ht="15.75" thickBot="1" x14ac:dyDescent="0.25">
      <c r="B6" s="9"/>
      <c r="C6" s="10"/>
      <c r="D6" s="10"/>
      <c r="E6" s="10"/>
      <c r="F6" s="10"/>
      <c r="G6" s="11"/>
    </row>
    <row r="7" spans="2:8" s="1" customFormat="1" ht="5.25" customHeight="1" x14ac:dyDescent="0.2">
      <c r="B7" s="12"/>
      <c r="C7" s="13"/>
      <c r="D7" s="13"/>
      <c r="E7" s="13"/>
      <c r="F7" s="13"/>
      <c r="G7" s="14"/>
    </row>
    <row r="8" spans="2:8" s="1" customFormat="1" ht="15.75" x14ac:dyDescent="0.25">
      <c r="B8" s="169" t="s">
        <v>0</v>
      </c>
      <c r="C8" s="170"/>
      <c r="D8" s="170"/>
      <c r="E8" s="170"/>
      <c r="F8" s="170"/>
      <c r="G8" s="171"/>
    </row>
    <row r="9" spans="2:8" s="1" customFormat="1" ht="15.75" x14ac:dyDescent="0.25">
      <c r="B9" s="169" t="s">
        <v>1</v>
      </c>
      <c r="C9" s="170"/>
      <c r="D9" s="170"/>
      <c r="E9" s="170"/>
      <c r="F9" s="170"/>
      <c r="G9" s="171"/>
    </row>
    <row r="10" spans="2:8" s="1" customFormat="1" ht="15.75" x14ac:dyDescent="0.25">
      <c r="B10" s="169" t="s">
        <v>2</v>
      </c>
      <c r="C10" s="170"/>
      <c r="D10" s="170"/>
      <c r="E10" s="170"/>
      <c r="F10" s="170"/>
      <c r="G10" s="171"/>
    </row>
    <row r="11" spans="2:8" s="1" customFormat="1" ht="15.75" x14ac:dyDescent="0.25">
      <c r="B11" s="169" t="s">
        <v>20</v>
      </c>
      <c r="C11" s="170"/>
      <c r="D11" s="170"/>
      <c r="E11" s="170"/>
      <c r="F11" s="170"/>
      <c r="G11" s="171"/>
    </row>
    <row r="12" spans="2:8" s="1" customFormat="1" ht="5.25" customHeight="1" x14ac:dyDescent="0.2">
      <c r="B12" s="12"/>
      <c r="C12" s="13"/>
      <c r="D12" s="13"/>
      <c r="E12" s="13"/>
      <c r="F12" s="13"/>
      <c r="G12" s="15"/>
    </row>
    <row r="13" spans="2:8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8" s="1" customFormat="1" ht="15.75" x14ac:dyDescent="0.2">
      <c r="B14" s="173"/>
      <c r="C14" s="175"/>
      <c r="D14" s="16" t="s">
        <v>7</v>
      </c>
      <c r="E14" s="46" t="s">
        <v>8</v>
      </c>
      <c r="F14" s="16" t="s">
        <v>7</v>
      </c>
      <c r="G14" s="47" t="s">
        <v>8</v>
      </c>
    </row>
    <row r="15" spans="2:8" s="1" customFormat="1" x14ac:dyDescent="0.2">
      <c r="B15" s="18" t="s">
        <v>9</v>
      </c>
      <c r="C15" s="19">
        <f>SUM(C16:C19)</f>
        <v>759</v>
      </c>
      <c r="D15" s="19">
        <f>SUM(D16:D19)</f>
        <v>458</v>
      </c>
      <c r="E15" s="79">
        <f>SUM(E16:E19)</f>
        <v>1</v>
      </c>
      <c r="F15" s="19">
        <f>SUM(F16:F19)</f>
        <v>301</v>
      </c>
      <c r="G15" s="80">
        <f>SUM(G16:G19)</f>
        <v>1</v>
      </c>
    </row>
    <row r="16" spans="2:8" s="1" customFormat="1" x14ac:dyDescent="0.2">
      <c r="B16" s="22" t="s">
        <v>10</v>
      </c>
      <c r="C16" s="69">
        <f>+D16+F16</f>
        <v>64</v>
      </c>
      <c r="D16" s="70">
        <v>38</v>
      </c>
      <c r="E16" s="71">
        <f>+D16/$D$15</f>
        <v>8.296943231441048E-2</v>
      </c>
      <c r="F16" s="70">
        <v>26</v>
      </c>
      <c r="G16" s="72">
        <f>+F16/$F$15</f>
        <v>8.6378737541528236E-2</v>
      </c>
    </row>
    <row r="17" spans="2:7" s="1" customFormat="1" x14ac:dyDescent="0.2">
      <c r="B17" s="22" t="s">
        <v>11</v>
      </c>
      <c r="C17" s="69">
        <f>+D17+F17</f>
        <v>520</v>
      </c>
      <c r="D17" s="70">
        <v>299</v>
      </c>
      <c r="E17" s="71">
        <f>+D17/$D$15</f>
        <v>0.65283842794759828</v>
      </c>
      <c r="F17" s="70">
        <v>221</v>
      </c>
      <c r="G17" s="72">
        <f t="shared" ref="G17:G19" si="0">+F17/$F$15</f>
        <v>0.73421926910299007</v>
      </c>
    </row>
    <row r="18" spans="2:7" s="1" customFormat="1" x14ac:dyDescent="0.2">
      <c r="B18" s="22" t="s">
        <v>12</v>
      </c>
      <c r="C18" s="69">
        <f>+D18+F18</f>
        <v>172</v>
      </c>
      <c r="D18" s="70">
        <v>119</v>
      </c>
      <c r="E18" s="71">
        <f>+D18/$D$15</f>
        <v>0.25982532751091703</v>
      </c>
      <c r="F18" s="70">
        <v>53</v>
      </c>
      <c r="G18" s="72">
        <f t="shared" si="0"/>
        <v>0.17607973421926909</v>
      </c>
    </row>
    <row r="19" spans="2:7" s="1" customFormat="1" x14ac:dyDescent="0.2">
      <c r="B19" s="24" t="s">
        <v>13</v>
      </c>
      <c r="C19" s="73">
        <f>+D19+F19</f>
        <v>3</v>
      </c>
      <c r="D19" s="74">
        <v>2</v>
      </c>
      <c r="E19" s="75">
        <f>+D19/$D$15</f>
        <v>4.3668122270742356E-3</v>
      </c>
      <c r="F19" s="74">
        <v>1</v>
      </c>
      <c r="G19" s="76">
        <f t="shared" si="0"/>
        <v>3.3222591362126247E-3</v>
      </c>
    </row>
    <row r="20" spans="2:7" s="1" customFormat="1" x14ac:dyDescent="0.2">
      <c r="B20" s="26" t="s">
        <v>14</v>
      </c>
    </row>
    <row r="41" spans="2:5" x14ac:dyDescent="0.25">
      <c r="B41" s="186" t="s">
        <v>15</v>
      </c>
      <c r="C41" s="186"/>
      <c r="D41" s="186"/>
      <c r="E41" s="186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B1:N41"/>
  <sheetViews>
    <sheetView showGridLines="0" view="pageBreakPreview" topLeftCell="A13" zoomScale="85" zoomScaleNormal="70" zoomScaleSheetLayoutView="85" workbookViewId="0">
      <selection activeCell="O27" sqref="O27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.7109375" customWidth="1"/>
    <col min="5" max="5" width="8.7109375" customWidth="1"/>
    <col min="6" max="6" width="11.42578125" customWidth="1"/>
    <col min="7" max="7" width="8" customWidth="1"/>
    <col min="9" max="9" width="0.7109375" customWidth="1"/>
  </cols>
  <sheetData>
    <row r="1" spans="2:14" s="1" customFormat="1" ht="3" customHeight="1" thickBot="1" x14ac:dyDescent="0.25"/>
    <row r="2" spans="2:14" s="1" customFormat="1" ht="15.75" x14ac:dyDescent="0.25">
      <c r="B2" s="2"/>
      <c r="C2" s="3"/>
      <c r="D2" s="3"/>
      <c r="E2" s="3"/>
      <c r="F2" s="3"/>
      <c r="G2" s="4"/>
      <c r="H2" s="5"/>
    </row>
    <row r="3" spans="2:14" s="1" customFormat="1" x14ac:dyDescent="0.2">
      <c r="B3" s="6"/>
      <c r="C3" s="7"/>
      <c r="D3" s="7"/>
      <c r="E3" s="7"/>
      <c r="F3" s="7"/>
      <c r="G3" s="8"/>
    </row>
    <row r="4" spans="2:14" s="1" customFormat="1" x14ac:dyDescent="0.2">
      <c r="B4" s="6"/>
      <c r="C4" s="7"/>
      <c r="D4" s="7"/>
      <c r="E4" s="7"/>
      <c r="F4" s="7"/>
      <c r="G4" s="8"/>
    </row>
    <row r="5" spans="2:14" s="1" customFormat="1" x14ac:dyDescent="0.2">
      <c r="B5" s="6"/>
      <c r="C5" s="7"/>
      <c r="D5" s="7"/>
      <c r="E5" s="7"/>
      <c r="F5" s="7"/>
      <c r="G5" s="8"/>
    </row>
    <row r="6" spans="2:14" s="1" customFormat="1" ht="15.75" thickBot="1" x14ac:dyDescent="0.25">
      <c r="B6" s="9"/>
      <c r="C6" s="10"/>
      <c r="D6" s="10"/>
      <c r="E6" s="10"/>
      <c r="F6" s="10"/>
      <c r="G6" s="11"/>
    </row>
    <row r="7" spans="2:14" s="1" customFormat="1" ht="5.25" customHeight="1" x14ac:dyDescent="0.2">
      <c r="B7" s="12"/>
      <c r="C7" s="13"/>
      <c r="D7" s="13"/>
      <c r="E7" s="13"/>
      <c r="F7" s="13"/>
      <c r="G7" s="14"/>
    </row>
    <row r="8" spans="2:14" s="1" customFormat="1" ht="15.75" x14ac:dyDescent="0.25">
      <c r="B8" s="169" t="s">
        <v>0</v>
      </c>
      <c r="C8" s="170"/>
      <c r="D8" s="170"/>
      <c r="E8" s="170"/>
      <c r="F8" s="170"/>
      <c r="G8" s="171"/>
    </row>
    <row r="9" spans="2:14" s="1" customFormat="1" ht="15.75" x14ac:dyDescent="0.25">
      <c r="B9" s="169" t="s">
        <v>1</v>
      </c>
      <c r="C9" s="170"/>
      <c r="D9" s="170"/>
      <c r="E9" s="170"/>
      <c r="F9" s="170"/>
      <c r="G9" s="171"/>
    </row>
    <row r="10" spans="2:14" s="1" customFormat="1" ht="15.75" x14ac:dyDescent="0.25">
      <c r="B10" s="169" t="s">
        <v>2</v>
      </c>
      <c r="C10" s="170"/>
      <c r="D10" s="170"/>
      <c r="E10" s="170"/>
      <c r="F10" s="170"/>
      <c r="G10" s="171"/>
    </row>
    <row r="11" spans="2:14" s="1" customFormat="1" ht="15.75" x14ac:dyDescent="0.25">
      <c r="B11" s="169" t="s">
        <v>31</v>
      </c>
      <c r="C11" s="170"/>
      <c r="D11" s="170"/>
      <c r="E11" s="170"/>
      <c r="F11" s="170"/>
      <c r="G11" s="171"/>
    </row>
    <row r="12" spans="2:14" s="1" customFormat="1" ht="5.25" customHeight="1" x14ac:dyDescent="0.2">
      <c r="B12" s="12"/>
      <c r="C12" s="13"/>
      <c r="D12" s="13"/>
      <c r="E12" s="13"/>
      <c r="F12" s="13"/>
      <c r="G12" s="15"/>
    </row>
    <row r="13" spans="2:14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14" s="1" customFormat="1" ht="15.75" x14ac:dyDescent="0.2">
      <c r="B14" s="173"/>
      <c r="C14" s="175"/>
      <c r="D14" s="16" t="s">
        <v>7</v>
      </c>
      <c r="E14" s="46" t="s">
        <v>8</v>
      </c>
      <c r="F14" s="16" t="s">
        <v>7</v>
      </c>
      <c r="G14" s="47" t="s">
        <v>8</v>
      </c>
      <c r="K14" s="81"/>
      <c r="L14" s="81"/>
      <c r="N14" s="81"/>
    </row>
    <row r="15" spans="2:14" s="1" customFormat="1" x14ac:dyDescent="0.2">
      <c r="B15" s="18" t="s">
        <v>9</v>
      </c>
      <c r="C15" s="19">
        <f>SUM(C16:C19)</f>
        <v>698</v>
      </c>
      <c r="D15" s="19">
        <f>SUM(D16:D19)</f>
        <v>417</v>
      </c>
      <c r="E15" s="79">
        <f>SUM(E16:E19)</f>
        <v>1</v>
      </c>
      <c r="F15" s="19">
        <f>SUM(F16:F19)</f>
        <v>281</v>
      </c>
      <c r="G15" s="80">
        <f>SUM(G16:G19)</f>
        <v>1.0000000000000002</v>
      </c>
    </row>
    <row r="16" spans="2:14" s="1" customFormat="1" x14ac:dyDescent="0.2">
      <c r="B16" s="22" t="s">
        <v>10</v>
      </c>
      <c r="C16" s="69">
        <f>+D16+F16</f>
        <v>66</v>
      </c>
      <c r="D16" s="70">
        <v>38</v>
      </c>
      <c r="E16" s="71">
        <f>+D16/$D$15</f>
        <v>9.1127098321342928E-2</v>
      </c>
      <c r="F16" s="70">
        <v>28</v>
      </c>
      <c r="G16" s="72">
        <f>+F16/$F$15</f>
        <v>9.9644128113879002E-2</v>
      </c>
      <c r="K16" s="81"/>
      <c r="M16" s="81"/>
    </row>
    <row r="17" spans="2:13" s="1" customFormat="1" x14ac:dyDescent="0.2">
      <c r="B17" s="22" t="s">
        <v>11</v>
      </c>
      <c r="C17" s="69">
        <f>+D17+F17</f>
        <v>457</v>
      </c>
      <c r="D17" s="70">
        <v>258</v>
      </c>
      <c r="E17" s="71">
        <f>+D17/$D$15</f>
        <v>0.61870503597122306</v>
      </c>
      <c r="F17" s="70">
        <v>199</v>
      </c>
      <c r="G17" s="72">
        <f t="shared" ref="G17:G19" si="0">+F17/$F$15</f>
        <v>0.70818505338078297</v>
      </c>
      <c r="K17" s="81"/>
      <c r="M17" s="81"/>
    </row>
    <row r="18" spans="2:13" s="1" customFormat="1" x14ac:dyDescent="0.2">
      <c r="B18" s="22" t="s">
        <v>12</v>
      </c>
      <c r="C18" s="69">
        <f>+D18+F18</f>
        <v>173</v>
      </c>
      <c r="D18" s="70">
        <v>120</v>
      </c>
      <c r="E18" s="71">
        <f>+D18/$D$15</f>
        <v>0.28776978417266186</v>
      </c>
      <c r="F18" s="70">
        <v>53</v>
      </c>
      <c r="G18" s="72">
        <f t="shared" si="0"/>
        <v>0.18861209964412812</v>
      </c>
      <c r="K18" s="81"/>
      <c r="M18" s="81"/>
    </row>
    <row r="19" spans="2:13" s="1" customFormat="1" x14ac:dyDescent="0.2">
      <c r="B19" s="24" t="s">
        <v>13</v>
      </c>
      <c r="C19" s="73">
        <f>+D19+F19</f>
        <v>2</v>
      </c>
      <c r="D19" s="74">
        <v>1</v>
      </c>
      <c r="E19" s="75">
        <f>+D19/$D$15</f>
        <v>2.3980815347721821E-3</v>
      </c>
      <c r="F19" s="74">
        <v>1</v>
      </c>
      <c r="G19" s="76">
        <f t="shared" si="0"/>
        <v>3.5587188612099642E-3</v>
      </c>
      <c r="K19" s="81"/>
      <c r="M19" s="81"/>
    </row>
    <row r="20" spans="2:13" s="1" customFormat="1" x14ac:dyDescent="0.2">
      <c r="B20" s="26" t="s">
        <v>14</v>
      </c>
      <c r="K20" s="81"/>
      <c r="M20" s="81"/>
    </row>
    <row r="41" spans="2:5" x14ac:dyDescent="0.25">
      <c r="B41" s="186" t="s">
        <v>15</v>
      </c>
      <c r="C41" s="186"/>
      <c r="D41" s="186"/>
      <c r="E41" s="186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B1:P41"/>
  <sheetViews>
    <sheetView showGridLines="0" view="pageBreakPreview" zoomScale="85" zoomScaleNormal="70" zoomScaleSheetLayoutView="85" workbookViewId="0">
      <selection activeCell="M10" sqref="M10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.7109375" customWidth="1"/>
    <col min="5" max="5" width="8.7109375" customWidth="1"/>
    <col min="6" max="6" width="11.42578125" customWidth="1"/>
    <col min="7" max="7" width="8" customWidth="1"/>
    <col min="9" max="9" width="0.7109375" customWidth="1"/>
  </cols>
  <sheetData>
    <row r="1" spans="2:16" s="1" customFormat="1" ht="3" customHeight="1" thickBot="1" x14ac:dyDescent="0.25"/>
    <row r="2" spans="2:16" s="1" customFormat="1" ht="15.75" x14ac:dyDescent="0.25">
      <c r="B2" s="2"/>
      <c r="C2" s="3"/>
      <c r="D2" s="3"/>
      <c r="E2" s="3"/>
      <c r="F2" s="3"/>
      <c r="G2" s="4"/>
      <c r="H2" s="5"/>
    </row>
    <row r="3" spans="2:16" s="1" customFormat="1" x14ac:dyDescent="0.2">
      <c r="B3" s="6"/>
      <c r="C3" s="7"/>
      <c r="D3" s="7"/>
      <c r="E3" s="7"/>
      <c r="F3" s="7"/>
      <c r="G3" s="8"/>
    </row>
    <row r="4" spans="2:16" s="1" customFormat="1" x14ac:dyDescent="0.2">
      <c r="B4" s="6"/>
      <c r="C4" s="7"/>
      <c r="D4" s="7"/>
      <c r="E4" s="7"/>
      <c r="F4" s="7"/>
      <c r="G4" s="8"/>
    </row>
    <row r="5" spans="2:16" s="1" customFormat="1" x14ac:dyDescent="0.2">
      <c r="B5" s="6"/>
      <c r="C5" s="7"/>
      <c r="D5" s="7"/>
      <c r="E5" s="7"/>
      <c r="F5" s="7"/>
      <c r="G5" s="8"/>
    </row>
    <row r="6" spans="2:16" s="1" customFormat="1" ht="15.75" thickBot="1" x14ac:dyDescent="0.25">
      <c r="B6" s="9"/>
      <c r="C6" s="10"/>
      <c r="D6" s="10"/>
      <c r="E6" s="10"/>
      <c r="F6" s="10"/>
      <c r="G6" s="11"/>
    </row>
    <row r="7" spans="2:16" s="1" customFormat="1" ht="5.25" customHeight="1" x14ac:dyDescent="0.2">
      <c r="B7" s="12"/>
      <c r="C7" s="13"/>
      <c r="D7" s="13"/>
      <c r="E7" s="13"/>
      <c r="F7" s="13"/>
      <c r="G7" s="14"/>
    </row>
    <row r="8" spans="2:16" s="1" customFormat="1" ht="15.75" x14ac:dyDescent="0.25">
      <c r="B8" s="169" t="s">
        <v>0</v>
      </c>
      <c r="C8" s="170"/>
      <c r="D8" s="170"/>
      <c r="E8" s="170"/>
      <c r="F8" s="170"/>
      <c r="G8" s="171"/>
    </row>
    <row r="9" spans="2:16" s="1" customFormat="1" ht="15.75" x14ac:dyDescent="0.25">
      <c r="B9" s="169" t="s">
        <v>1</v>
      </c>
      <c r="C9" s="170"/>
      <c r="D9" s="170"/>
      <c r="E9" s="170"/>
      <c r="F9" s="170"/>
      <c r="G9" s="171"/>
    </row>
    <row r="10" spans="2:16" s="1" customFormat="1" ht="15.75" x14ac:dyDescent="0.25">
      <c r="B10" s="169" t="s">
        <v>2</v>
      </c>
      <c r="C10" s="170"/>
      <c r="D10" s="170"/>
      <c r="E10" s="170"/>
      <c r="F10" s="170"/>
      <c r="G10" s="171"/>
    </row>
    <row r="11" spans="2:16" s="1" customFormat="1" ht="15.75" x14ac:dyDescent="0.25">
      <c r="B11" s="169" t="s">
        <v>32</v>
      </c>
      <c r="C11" s="170"/>
      <c r="D11" s="170"/>
      <c r="E11" s="170"/>
      <c r="F11" s="170"/>
      <c r="G11" s="171"/>
    </row>
    <row r="12" spans="2:16" s="1" customFormat="1" ht="5.25" customHeight="1" x14ac:dyDescent="0.2">
      <c r="B12" s="12"/>
      <c r="C12" s="13"/>
      <c r="D12" s="13"/>
      <c r="E12" s="13"/>
      <c r="F12" s="13"/>
      <c r="G12" s="15"/>
    </row>
    <row r="13" spans="2:16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16" s="1" customFormat="1" ht="15.75" x14ac:dyDescent="0.2">
      <c r="B14" s="173"/>
      <c r="C14" s="175"/>
      <c r="D14" s="16" t="s">
        <v>7</v>
      </c>
      <c r="E14" s="46" t="s">
        <v>8</v>
      </c>
      <c r="F14" s="16" t="s">
        <v>7</v>
      </c>
      <c r="G14" s="47" t="s">
        <v>8</v>
      </c>
      <c r="K14" s="81"/>
      <c r="L14" s="81"/>
      <c r="M14" s="81"/>
      <c r="N14" s="81"/>
      <c r="O14" s="81"/>
      <c r="P14" s="81"/>
    </row>
    <row r="15" spans="2:16" s="1" customFormat="1" x14ac:dyDescent="0.2">
      <c r="B15" s="18" t="s">
        <v>9</v>
      </c>
      <c r="C15" s="19">
        <f>SUM(C16:C19)</f>
        <v>698</v>
      </c>
      <c r="D15" s="19">
        <f>SUM(D16:D19)</f>
        <v>421</v>
      </c>
      <c r="E15" s="79">
        <f>SUM(E16:E19)</f>
        <v>1</v>
      </c>
      <c r="F15" s="19">
        <f>SUM(F16:F19)</f>
        <v>277</v>
      </c>
      <c r="G15" s="80">
        <f>SUM(G16:G19)</f>
        <v>1</v>
      </c>
    </row>
    <row r="16" spans="2:16" s="1" customFormat="1" x14ac:dyDescent="0.2">
      <c r="B16" s="22" t="s">
        <v>10</v>
      </c>
      <c r="C16" s="69">
        <f>+D16+F16</f>
        <v>65</v>
      </c>
      <c r="D16" s="70">
        <v>39</v>
      </c>
      <c r="E16" s="71">
        <f>+D16/$D$15</f>
        <v>9.2636579572446559E-2</v>
      </c>
      <c r="F16" s="70">
        <v>26</v>
      </c>
      <c r="G16" s="72">
        <f>+F16/$F$15</f>
        <v>9.3862815884476536E-2</v>
      </c>
    </row>
    <row r="17" spans="2:7" s="1" customFormat="1" x14ac:dyDescent="0.2">
      <c r="B17" s="22" t="s">
        <v>11</v>
      </c>
      <c r="C17" s="69">
        <f>+D17+F17</f>
        <v>454</v>
      </c>
      <c r="D17" s="70">
        <v>256</v>
      </c>
      <c r="E17" s="71">
        <f>+D17/$D$15</f>
        <v>0.60807600950118768</v>
      </c>
      <c r="F17" s="70">
        <v>198</v>
      </c>
      <c r="G17" s="72">
        <f t="shared" ref="G17:G19" si="0">+F17/$F$15</f>
        <v>0.71480144404332135</v>
      </c>
    </row>
    <row r="18" spans="2:7" s="1" customFormat="1" x14ac:dyDescent="0.2">
      <c r="B18" s="22" t="s">
        <v>12</v>
      </c>
      <c r="C18" s="69">
        <f>+D18+F18</f>
        <v>177</v>
      </c>
      <c r="D18" s="70">
        <v>124</v>
      </c>
      <c r="E18" s="71">
        <f>+D18/$D$15</f>
        <v>0.29453681710213775</v>
      </c>
      <c r="F18" s="70">
        <v>53</v>
      </c>
      <c r="G18" s="72">
        <f t="shared" si="0"/>
        <v>0.19133574007220217</v>
      </c>
    </row>
    <row r="19" spans="2:7" s="1" customFormat="1" x14ac:dyDescent="0.2">
      <c r="B19" s="24" t="s">
        <v>13</v>
      </c>
      <c r="C19" s="73">
        <f>+D19+F19</f>
        <v>2</v>
      </c>
      <c r="D19" s="74">
        <v>2</v>
      </c>
      <c r="E19" s="75">
        <f>+D19/$D$15</f>
        <v>4.7505938242280287E-3</v>
      </c>
      <c r="F19" s="74">
        <v>0</v>
      </c>
      <c r="G19" s="76">
        <f t="shared" si="0"/>
        <v>0</v>
      </c>
    </row>
    <row r="20" spans="2:7" s="1" customFormat="1" x14ac:dyDescent="0.2">
      <c r="B20" s="26" t="s">
        <v>14</v>
      </c>
    </row>
    <row r="41" spans="2:5" x14ac:dyDescent="0.25">
      <c r="B41" s="186" t="s">
        <v>15</v>
      </c>
      <c r="C41" s="186"/>
      <c r="D41" s="186"/>
      <c r="E41" s="186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70866141732283472" right="0.70866141732283472" top="0.74803149606299213" bottom="0.74803149606299213" header="0.31496062992125984" footer="0.31496062992125984"/>
  <pageSetup scale="83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/>
  <dimension ref="B1:P41"/>
  <sheetViews>
    <sheetView showGridLines="0" view="pageBreakPreview" topLeftCell="B1" zoomScaleNormal="70" zoomScaleSheetLayoutView="100" workbookViewId="0">
      <selection activeCell="B15" sqref="B15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.7109375" customWidth="1"/>
    <col min="5" max="5" width="8.7109375" customWidth="1"/>
    <col min="6" max="6" width="11.42578125" customWidth="1"/>
    <col min="7" max="7" width="8" customWidth="1"/>
    <col min="9" max="9" width="0.7109375" customWidth="1"/>
  </cols>
  <sheetData>
    <row r="1" spans="2:16" s="1" customFormat="1" ht="3" customHeight="1" thickBot="1" x14ac:dyDescent="0.25"/>
    <row r="2" spans="2:16" s="1" customFormat="1" ht="15.75" x14ac:dyDescent="0.25">
      <c r="B2" s="2"/>
      <c r="C2" s="3"/>
      <c r="D2" s="3"/>
      <c r="E2" s="3"/>
      <c r="F2" s="3"/>
      <c r="G2" s="4"/>
      <c r="H2" s="5"/>
    </row>
    <row r="3" spans="2:16" s="1" customFormat="1" x14ac:dyDescent="0.2">
      <c r="B3" s="6"/>
      <c r="C3" s="7"/>
      <c r="D3" s="7"/>
      <c r="E3" s="7"/>
      <c r="F3" s="7"/>
      <c r="G3" s="8"/>
    </row>
    <row r="4" spans="2:16" s="1" customFormat="1" x14ac:dyDescent="0.2">
      <c r="B4" s="6"/>
      <c r="C4" s="7"/>
      <c r="D4" s="7"/>
      <c r="E4" s="7"/>
      <c r="F4" s="7"/>
      <c r="G4" s="8"/>
    </row>
    <row r="5" spans="2:16" s="1" customFormat="1" x14ac:dyDescent="0.2">
      <c r="B5" s="6"/>
      <c r="C5" s="7"/>
      <c r="D5" s="7"/>
      <c r="E5" s="7"/>
      <c r="F5" s="7"/>
      <c r="G5" s="8"/>
    </row>
    <row r="6" spans="2:16" s="1" customFormat="1" ht="15.75" thickBot="1" x14ac:dyDescent="0.25">
      <c r="B6" s="9"/>
      <c r="C6" s="10"/>
      <c r="D6" s="10"/>
      <c r="E6" s="10"/>
      <c r="F6" s="10"/>
      <c r="G6" s="11"/>
    </row>
    <row r="7" spans="2:16" s="1" customFormat="1" ht="5.25" customHeight="1" x14ac:dyDescent="0.2">
      <c r="B7" s="12"/>
      <c r="C7" s="13"/>
      <c r="D7" s="13"/>
      <c r="E7" s="13"/>
      <c r="F7" s="13"/>
      <c r="G7" s="14"/>
    </row>
    <row r="8" spans="2:16" s="1" customFormat="1" ht="15.75" x14ac:dyDescent="0.25">
      <c r="B8" s="169" t="s">
        <v>0</v>
      </c>
      <c r="C8" s="170"/>
      <c r="D8" s="170"/>
      <c r="E8" s="170"/>
      <c r="F8" s="170"/>
      <c r="G8" s="171"/>
    </row>
    <row r="9" spans="2:16" s="1" customFormat="1" ht="15.75" x14ac:dyDescent="0.25">
      <c r="B9" s="169" t="s">
        <v>1</v>
      </c>
      <c r="C9" s="170"/>
      <c r="D9" s="170"/>
      <c r="E9" s="170"/>
      <c r="F9" s="170"/>
      <c r="G9" s="171"/>
    </row>
    <row r="10" spans="2:16" s="1" customFormat="1" ht="15.75" x14ac:dyDescent="0.25">
      <c r="B10" s="169" t="s">
        <v>2</v>
      </c>
      <c r="C10" s="170"/>
      <c r="D10" s="170"/>
      <c r="E10" s="170"/>
      <c r="F10" s="170"/>
      <c r="G10" s="171"/>
    </row>
    <row r="11" spans="2:16" s="1" customFormat="1" ht="15.75" x14ac:dyDescent="0.25">
      <c r="B11" s="169" t="s">
        <v>33</v>
      </c>
      <c r="C11" s="170"/>
      <c r="D11" s="170"/>
      <c r="E11" s="170"/>
      <c r="F11" s="170"/>
      <c r="G11" s="171"/>
    </row>
    <row r="12" spans="2:16" s="1" customFormat="1" ht="5.25" customHeight="1" x14ac:dyDescent="0.2">
      <c r="B12" s="12"/>
      <c r="C12" s="13"/>
      <c r="D12" s="13"/>
      <c r="E12" s="13"/>
      <c r="F12" s="13"/>
      <c r="G12" s="15"/>
    </row>
    <row r="13" spans="2:16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16" s="1" customFormat="1" ht="15.75" x14ac:dyDescent="0.2">
      <c r="B14" s="173"/>
      <c r="C14" s="175"/>
      <c r="D14" s="16" t="s">
        <v>7</v>
      </c>
      <c r="E14" s="46" t="s">
        <v>8</v>
      </c>
      <c r="F14" s="16" t="s">
        <v>7</v>
      </c>
      <c r="G14" s="47" t="s">
        <v>8</v>
      </c>
      <c r="K14" s="81"/>
      <c r="L14" s="81"/>
      <c r="M14" s="81"/>
      <c r="N14" s="81"/>
      <c r="O14" s="81"/>
      <c r="P14" s="81"/>
    </row>
    <row r="15" spans="2:16" s="1" customFormat="1" x14ac:dyDescent="0.2">
      <c r="B15" s="18" t="s">
        <v>9</v>
      </c>
      <c r="C15" s="19">
        <f>SUM(C16:C19)</f>
        <v>703</v>
      </c>
      <c r="D15" s="19">
        <f>SUM(D16:D19)</f>
        <v>428</v>
      </c>
      <c r="E15" s="79">
        <f>SUM(E16:E19)</f>
        <v>0.99999999999999989</v>
      </c>
      <c r="F15" s="19">
        <f>SUM(F16:F19)</f>
        <v>275</v>
      </c>
      <c r="G15" s="80">
        <f>SUM(G16:G19)</f>
        <v>1</v>
      </c>
      <c r="L15" s="81"/>
      <c r="M15" s="81"/>
      <c r="N15" s="81"/>
      <c r="O15" s="81"/>
    </row>
    <row r="16" spans="2:16" s="1" customFormat="1" x14ac:dyDescent="0.2">
      <c r="B16" s="22" t="s">
        <v>10</v>
      </c>
      <c r="C16" s="69">
        <f>+D16+F16</f>
        <v>68</v>
      </c>
      <c r="D16" s="70">
        <v>42</v>
      </c>
      <c r="E16" s="71">
        <f>+D16/$D$15</f>
        <v>9.8130841121495324E-2</v>
      </c>
      <c r="F16" s="70">
        <v>26</v>
      </c>
      <c r="G16" s="72">
        <f>+F16/$F$15</f>
        <v>9.4545454545454544E-2</v>
      </c>
    </row>
    <row r="17" spans="2:7" s="1" customFormat="1" x14ac:dyDescent="0.2">
      <c r="B17" s="22" t="s">
        <v>11</v>
      </c>
      <c r="C17" s="69">
        <f>+D17+F17</f>
        <v>450</v>
      </c>
      <c r="D17" s="70">
        <v>256</v>
      </c>
      <c r="E17" s="71">
        <f>+D17/$D$15</f>
        <v>0.59813084112149528</v>
      </c>
      <c r="F17" s="70">
        <v>194</v>
      </c>
      <c r="G17" s="72">
        <f t="shared" ref="G17:G19" si="0">+F17/$F$15</f>
        <v>0.70545454545454545</v>
      </c>
    </row>
    <row r="18" spans="2:7" s="1" customFormat="1" x14ac:dyDescent="0.2">
      <c r="B18" s="22" t="s">
        <v>12</v>
      </c>
      <c r="C18" s="69">
        <f>+D18+F18</f>
        <v>182</v>
      </c>
      <c r="D18" s="70">
        <v>128</v>
      </c>
      <c r="E18" s="71">
        <f>+D18/$D$15</f>
        <v>0.29906542056074764</v>
      </c>
      <c r="F18" s="70">
        <v>54</v>
      </c>
      <c r="G18" s="72">
        <f t="shared" si="0"/>
        <v>0.19636363636363635</v>
      </c>
    </row>
    <row r="19" spans="2:7" s="1" customFormat="1" x14ac:dyDescent="0.2">
      <c r="B19" s="24" t="s">
        <v>13</v>
      </c>
      <c r="C19" s="73">
        <f>+D19+F19</f>
        <v>3</v>
      </c>
      <c r="D19" s="74">
        <v>2</v>
      </c>
      <c r="E19" s="75">
        <f>+D19/$D$15</f>
        <v>4.6728971962616819E-3</v>
      </c>
      <c r="F19" s="74">
        <v>1</v>
      </c>
      <c r="G19" s="76">
        <f t="shared" si="0"/>
        <v>3.6363636363636364E-3</v>
      </c>
    </row>
    <row r="20" spans="2:7" s="1" customFormat="1" x14ac:dyDescent="0.2">
      <c r="B20" s="26" t="s">
        <v>14</v>
      </c>
    </row>
    <row r="41" spans="2:5" x14ac:dyDescent="0.25">
      <c r="B41" s="186" t="s">
        <v>15</v>
      </c>
      <c r="C41" s="186"/>
      <c r="D41" s="186"/>
      <c r="E41" s="186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74803149606299213" bottom="0.15748031496062992" header="0.31496062992125984" footer="0.31496062992125984"/>
  <pageSetup scale="9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/>
  <dimension ref="B1:P41"/>
  <sheetViews>
    <sheetView showGridLines="0" view="pageBreakPreview" topLeftCell="B1" zoomScaleNormal="70" zoomScaleSheetLayoutView="100" workbookViewId="0">
      <selection activeCell="B15" sqref="B15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.7109375" customWidth="1"/>
    <col min="5" max="5" width="8.7109375" customWidth="1"/>
    <col min="6" max="6" width="11.42578125" customWidth="1"/>
    <col min="7" max="7" width="8" customWidth="1"/>
    <col min="9" max="9" width="0.7109375" customWidth="1"/>
  </cols>
  <sheetData>
    <row r="1" spans="2:16" s="1" customFormat="1" ht="3" customHeight="1" thickBot="1" x14ac:dyDescent="0.25"/>
    <row r="2" spans="2:16" s="1" customFormat="1" ht="15.75" x14ac:dyDescent="0.25">
      <c r="B2" s="2"/>
      <c r="C2" s="3"/>
      <c r="D2" s="3"/>
      <c r="E2" s="3"/>
      <c r="F2" s="3"/>
      <c r="G2" s="4"/>
      <c r="H2" s="5"/>
    </row>
    <row r="3" spans="2:16" s="1" customFormat="1" x14ac:dyDescent="0.2">
      <c r="B3" s="6"/>
      <c r="C3" s="7"/>
      <c r="D3" s="7"/>
      <c r="E3" s="7"/>
      <c r="F3" s="7"/>
      <c r="G3" s="8"/>
    </row>
    <row r="4" spans="2:16" s="1" customFormat="1" x14ac:dyDescent="0.2">
      <c r="B4" s="6"/>
      <c r="C4" s="7"/>
      <c r="D4" s="7"/>
      <c r="E4" s="7"/>
      <c r="F4" s="7"/>
      <c r="G4" s="8"/>
    </row>
    <row r="5" spans="2:16" s="1" customFormat="1" x14ac:dyDescent="0.2">
      <c r="B5" s="6"/>
      <c r="C5" s="7"/>
      <c r="D5" s="7"/>
      <c r="E5" s="7"/>
      <c r="F5" s="7"/>
      <c r="G5" s="8"/>
    </row>
    <row r="6" spans="2:16" s="1" customFormat="1" ht="15.75" thickBot="1" x14ac:dyDescent="0.25">
      <c r="B6" s="9"/>
      <c r="C6" s="10"/>
      <c r="D6" s="10"/>
      <c r="E6" s="10"/>
      <c r="F6" s="10"/>
      <c r="G6" s="11"/>
    </row>
    <row r="7" spans="2:16" s="1" customFormat="1" ht="5.25" customHeight="1" x14ac:dyDescent="0.2">
      <c r="B7" s="12"/>
      <c r="C7" s="13"/>
      <c r="D7" s="13"/>
      <c r="E7" s="13"/>
      <c r="F7" s="13"/>
      <c r="G7" s="14"/>
    </row>
    <row r="8" spans="2:16" s="1" customFormat="1" ht="15.75" x14ac:dyDescent="0.25">
      <c r="B8" s="169" t="s">
        <v>0</v>
      </c>
      <c r="C8" s="170"/>
      <c r="D8" s="170"/>
      <c r="E8" s="170"/>
      <c r="F8" s="170"/>
      <c r="G8" s="171"/>
    </row>
    <row r="9" spans="2:16" s="1" customFormat="1" ht="15.75" x14ac:dyDescent="0.25">
      <c r="B9" s="169" t="s">
        <v>1</v>
      </c>
      <c r="C9" s="170"/>
      <c r="D9" s="170"/>
      <c r="E9" s="170"/>
      <c r="F9" s="170"/>
      <c r="G9" s="171"/>
    </row>
    <row r="10" spans="2:16" s="1" customFormat="1" ht="15.75" x14ac:dyDescent="0.25">
      <c r="B10" s="169" t="s">
        <v>2</v>
      </c>
      <c r="C10" s="170"/>
      <c r="D10" s="170"/>
      <c r="E10" s="170"/>
      <c r="F10" s="170"/>
      <c r="G10" s="171"/>
    </row>
    <row r="11" spans="2:16" s="1" customFormat="1" ht="15.75" x14ac:dyDescent="0.25">
      <c r="B11" s="169" t="s">
        <v>34</v>
      </c>
      <c r="C11" s="170"/>
      <c r="D11" s="170"/>
      <c r="E11" s="170"/>
      <c r="F11" s="170"/>
      <c r="G11" s="171"/>
    </row>
    <row r="12" spans="2:16" s="1" customFormat="1" ht="5.25" customHeight="1" x14ac:dyDescent="0.2">
      <c r="B12" s="12"/>
      <c r="C12" s="13"/>
      <c r="D12" s="13"/>
      <c r="E12" s="13"/>
      <c r="F12" s="13"/>
      <c r="G12" s="15"/>
    </row>
    <row r="13" spans="2:16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16" s="1" customFormat="1" ht="15.75" x14ac:dyDescent="0.2">
      <c r="B14" s="173"/>
      <c r="C14" s="175"/>
      <c r="D14" s="16" t="s">
        <v>7</v>
      </c>
      <c r="E14" s="46" t="s">
        <v>8</v>
      </c>
      <c r="F14" s="16" t="s">
        <v>7</v>
      </c>
      <c r="G14" s="47" t="s">
        <v>8</v>
      </c>
      <c r="J14" s="81"/>
      <c r="K14" s="81"/>
      <c r="L14" s="81"/>
      <c r="M14" s="81"/>
      <c r="N14" s="81"/>
      <c r="O14" s="81"/>
      <c r="P14" s="81"/>
    </row>
    <row r="15" spans="2:16" s="1" customFormat="1" x14ac:dyDescent="0.2">
      <c r="B15" s="18" t="s">
        <v>9</v>
      </c>
      <c r="C15" s="19">
        <f>SUM(C16:C19)</f>
        <v>693</v>
      </c>
      <c r="D15" s="19">
        <f>SUM(D16:D19)</f>
        <v>425</v>
      </c>
      <c r="E15" s="79">
        <f>SUM(E16:E19)</f>
        <v>1</v>
      </c>
      <c r="F15" s="19">
        <f>SUM(F16:F19)</f>
        <v>268</v>
      </c>
      <c r="G15" s="80">
        <f>SUM(G16:G19)</f>
        <v>1</v>
      </c>
      <c r="L15" s="81"/>
      <c r="M15" s="81"/>
      <c r="N15" s="81"/>
      <c r="O15" s="81"/>
    </row>
    <row r="16" spans="2:16" s="1" customFormat="1" x14ac:dyDescent="0.2">
      <c r="B16" s="22" t="s">
        <v>10</v>
      </c>
      <c r="C16" s="69">
        <f>+D16+F16</f>
        <v>69</v>
      </c>
      <c r="D16" s="70">
        <v>43</v>
      </c>
      <c r="E16" s="71">
        <f>+D16/$D$15</f>
        <v>0.1011764705882353</v>
      </c>
      <c r="F16" s="70">
        <v>26</v>
      </c>
      <c r="G16" s="72">
        <f>+F16/$F$15</f>
        <v>9.7014925373134331E-2</v>
      </c>
    </row>
    <row r="17" spans="2:7" s="1" customFormat="1" x14ac:dyDescent="0.2">
      <c r="B17" s="22" t="s">
        <v>11</v>
      </c>
      <c r="C17" s="69">
        <f>+D17+F17</f>
        <v>441</v>
      </c>
      <c r="D17" s="70">
        <v>252</v>
      </c>
      <c r="E17" s="71">
        <f>+D17/$D$15</f>
        <v>0.59294117647058819</v>
      </c>
      <c r="F17" s="70">
        <v>189</v>
      </c>
      <c r="G17" s="72">
        <f t="shared" ref="G17:G19" si="0">+F17/$F$15</f>
        <v>0.70522388059701491</v>
      </c>
    </row>
    <row r="18" spans="2:7" s="1" customFormat="1" x14ac:dyDescent="0.2">
      <c r="B18" s="22" t="s">
        <v>12</v>
      </c>
      <c r="C18" s="69">
        <f>+D18+F18</f>
        <v>180</v>
      </c>
      <c r="D18" s="70">
        <v>128</v>
      </c>
      <c r="E18" s="71">
        <f>+D18/$D$15</f>
        <v>0.30117647058823527</v>
      </c>
      <c r="F18" s="70">
        <v>52</v>
      </c>
      <c r="G18" s="72">
        <f t="shared" si="0"/>
        <v>0.19402985074626866</v>
      </c>
    </row>
    <row r="19" spans="2:7" s="1" customFormat="1" x14ac:dyDescent="0.2">
      <c r="B19" s="24" t="s">
        <v>13</v>
      </c>
      <c r="C19" s="73">
        <f>+D19+F19</f>
        <v>3</v>
      </c>
      <c r="D19" s="74">
        <v>2</v>
      </c>
      <c r="E19" s="75">
        <f>+D19/$D$15</f>
        <v>4.7058823529411761E-3</v>
      </c>
      <c r="F19" s="74">
        <v>1</v>
      </c>
      <c r="G19" s="76">
        <f t="shared" si="0"/>
        <v>3.7313432835820895E-3</v>
      </c>
    </row>
    <row r="20" spans="2:7" s="1" customFormat="1" x14ac:dyDescent="0.2">
      <c r="B20" s="26" t="s">
        <v>14</v>
      </c>
    </row>
    <row r="41" spans="2:5" x14ac:dyDescent="0.25">
      <c r="B41" s="186" t="s">
        <v>15</v>
      </c>
      <c r="C41" s="186"/>
      <c r="D41" s="186"/>
      <c r="E41" s="186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74803149606299213" bottom="0.15748031496062992" header="0.31496062992125984" footer="0.31496062992125984"/>
  <pageSetup scale="9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/>
  <dimension ref="B1:P41"/>
  <sheetViews>
    <sheetView showGridLines="0" view="pageBreakPreview" zoomScaleNormal="70" zoomScaleSheetLayoutView="100" workbookViewId="0">
      <selection activeCell="B15" sqref="B15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.7109375" customWidth="1"/>
    <col min="5" max="5" width="8.7109375" customWidth="1"/>
    <col min="6" max="6" width="11.42578125" customWidth="1"/>
    <col min="7" max="7" width="8" customWidth="1"/>
    <col min="9" max="9" width="0.7109375" customWidth="1"/>
  </cols>
  <sheetData>
    <row r="1" spans="2:16" s="1" customFormat="1" ht="3" customHeight="1" thickBot="1" x14ac:dyDescent="0.25"/>
    <row r="2" spans="2:16" s="1" customFormat="1" ht="15.75" x14ac:dyDescent="0.25">
      <c r="B2" s="2"/>
      <c r="C2" s="3"/>
      <c r="D2" s="3"/>
      <c r="E2" s="3"/>
      <c r="F2" s="3"/>
      <c r="G2" s="4"/>
      <c r="H2" s="5"/>
    </row>
    <row r="3" spans="2:16" s="1" customFormat="1" x14ac:dyDescent="0.2">
      <c r="B3" s="6"/>
      <c r="C3" s="7"/>
      <c r="D3" s="7"/>
      <c r="E3" s="7"/>
      <c r="F3" s="7"/>
      <c r="G3" s="8"/>
    </row>
    <row r="4" spans="2:16" s="1" customFormat="1" x14ac:dyDescent="0.2">
      <c r="B4" s="6"/>
      <c r="C4" s="7"/>
      <c r="D4" s="7"/>
      <c r="E4" s="7"/>
      <c r="F4" s="7"/>
      <c r="G4" s="8"/>
    </row>
    <row r="5" spans="2:16" s="1" customFormat="1" x14ac:dyDescent="0.2">
      <c r="B5" s="6"/>
      <c r="C5" s="7"/>
      <c r="D5" s="7"/>
      <c r="E5" s="7"/>
      <c r="F5" s="7"/>
      <c r="G5" s="8"/>
    </row>
    <row r="6" spans="2:16" s="1" customFormat="1" ht="15.75" thickBot="1" x14ac:dyDescent="0.25">
      <c r="B6" s="9"/>
      <c r="C6" s="10"/>
      <c r="D6" s="10"/>
      <c r="E6" s="10"/>
      <c r="F6" s="10"/>
      <c r="G6" s="11"/>
    </row>
    <row r="7" spans="2:16" s="1" customFormat="1" ht="5.25" customHeight="1" x14ac:dyDescent="0.2">
      <c r="B7" s="12"/>
      <c r="C7" s="13"/>
      <c r="D7" s="13"/>
      <c r="E7" s="13"/>
      <c r="F7" s="13"/>
      <c r="G7" s="14"/>
    </row>
    <row r="8" spans="2:16" s="1" customFormat="1" ht="15.75" x14ac:dyDescent="0.25">
      <c r="B8" s="169" t="s">
        <v>0</v>
      </c>
      <c r="C8" s="170"/>
      <c r="D8" s="170"/>
      <c r="E8" s="170"/>
      <c r="F8" s="170"/>
      <c r="G8" s="171"/>
    </row>
    <row r="9" spans="2:16" s="1" customFormat="1" ht="15.75" x14ac:dyDescent="0.25">
      <c r="B9" s="169" t="s">
        <v>1</v>
      </c>
      <c r="C9" s="170"/>
      <c r="D9" s="170"/>
      <c r="E9" s="170"/>
      <c r="F9" s="170"/>
      <c r="G9" s="171"/>
    </row>
    <row r="10" spans="2:16" s="1" customFormat="1" ht="15.75" x14ac:dyDescent="0.25">
      <c r="B10" s="169" t="s">
        <v>2</v>
      </c>
      <c r="C10" s="170"/>
      <c r="D10" s="170"/>
      <c r="E10" s="170"/>
      <c r="F10" s="170"/>
      <c r="G10" s="171"/>
    </row>
    <row r="11" spans="2:16" s="1" customFormat="1" ht="15.75" x14ac:dyDescent="0.25">
      <c r="B11" s="169" t="s">
        <v>35</v>
      </c>
      <c r="C11" s="170"/>
      <c r="D11" s="170"/>
      <c r="E11" s="170"/>
      <c r="F11" s="170"/>
      <c r="G11" s="171"/>
    </row>
    <row r="12" spans="2:16" s="1" customFormat="1" ht="5.25" customHeight="1" x14ac:dyDescent="0.2">
      <c r="B12" s="12"/>
      <c r="C12" s="13"/>
      <c r="D12" s="13"/>
      <c r="E12" s="13"/>
      <c r="F12" s="13"/>
      <c r="G12" s="15"/>
    </row>
    <row r="13" spans="2:16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16" s="1" customFormat="1" ht="15.75" x14ac:dyDescent="0.2">
      <c r="B14" s="173"/>
      <c r="C14" s="175"/>
      <c r="D14" s="16" t="s">
        <v>7</v>
      </c>
      <c r="E14" s="46" t="s">
        <v>8</v>
      </c>
      <c r="F14" s="16" t="s">
        <v>7</v>
      </c>
      <c r="G14" s="47" t="s">
        <v>8</v>
      </c>
      <c r="J14" s="81"/>
      <c r="K14" s="81"/>
      <c r="L14" s="81"/>
      <c r="M14" s="81"/>
      <c r="N14" s="81"/>
      <c r="O14" s="81"/>
      <c r="P14" s="81"/>
    </row>
    <row r="15" spans="2:16" s="1" customFormat="1" x14ac:dyDescent="0.2">
      <c r="B15" s="18" t="s">
        <v>9</v>
      </c>
      <c r="C15" s="19">
        <f>SUM(C16:C19)</f>
        <v>714</v>
      </c>
      <c r="D15" s="19">
        <f>SUM(D16:D19)</f>
        <v>428</v>
      </c>
      <c r="E15" s="79">
        <f>SUM(E16:E19)</f>
        <v>0.99999999999999989</v>
      </c>
      <c r="F15" s="19">
        <f>SUM(F16:F19)</f>
        <v>286</v>
      </c>
      <c r="G15" s="80">
        <f>SUM(G16:G19)</f>
        <v>1</v>
      </c>
      <c r="L15" s="81"/>
      <c r="M15" s="81"/>
      <c r="N15" s="81"/>
      <c r="O15" s="81"/>
    </row>
    <row r="16" spans="2:16" s="1" customFormat="1" x14ac:dyDescent="0.2">
      <c r="B16" s="22" t="s">
        <v>10</v>
      </c>
      <c r="C16" s="69">
        <f>+D16+F16</f>
        <v>71</v>
      </c>
      <c r="D16" s="70">
        <v>44</v>
      </c>
      <c r="E16" s="71">
        <f>+D16/$D$15</f>
        <v>0.10280373831775701</v>
      </c>
      <c r="F16" s="70">
        <v>27</v>
      </c>
      <c r="G16" s="72">
        <f>+F16/$F$15</f>
        <v>9.4405594405594401E-2</v>
      </c>
    </row>
    <row r="17" spans="2:7" s="1" customFormat="1" x14ac:dyDescent="0.2">
      <c r="B17" s="22" t="s">
        <v>11</v>
      </c>
      <c r="C17" s="69">
        <f>+D17+F17</f>
        <v>453</v>
      </c>
      <c r="D17" s="70">
        <v>254</v>
      </c>
      <c r="E17" s="71">
        <f>+D17/$D$15</f>
        <v>0.59345794392523366</v>
      </c>
      <c r="F17" s="70">
        <v>199</v>
      </c>
      <c r="G17" s="72">
        <f t="shared" ref="G17:G19" si="0">+F17/$F$15</f>
        <v>0.69580419580419584</v>
      </c>
    </row>
    <row r="18" spans="2:7" s="1" customFormat="1" x14ac:dyDescent="0.2">
      <c r="B18" s="22" t="s">
        <v>12</v>
      </c>
      <c r="C18" s="69">
        <f>+D18+F18</f>
        <v>187</v>
      </c>
      <c r="D18" s="70">
        <v>128</v>
      </c>
      <c r="E18" s="71">
        <f>+D18/$D$15</f>
        <v>0.29906542056074764</v>
      </c>
      <c r="F18" s="70">
        <v>59</v>
      </c>
      <c r="G18" s="72">
        <f t="shared" si="0"/>
        <v>0.2062937062937063</v>
      </c>
    </row>
    <row r="19" spans="2:7" s="1" customFormat="1" x14ac:dyDescent="0.2">
      <c r="B19" s="24" t="s">
        <v>13</v>
      </c>
      <c r="C19" s="73">
        <f>+D19+F19</f>
        <v>3</v>
      </c>
      <c r="D19" s="74">
        <v>2</v>
      </c>
      <c r="E19" s="75">
        <f>+D19/$D$15</f>
        <v>4.6728971962616819E-3</v>
      </c>
      <c r="F19" s="74">
        <v>1</v>
      </c>
      <c r="G19" s="76">
        <f t="shared" si="0"/>
        <v>3.4965034965034965E-3</v>
      </c>
    </row>
    <row r="20" spans="2:7" s="1" customFormat="1" x14ac:dyDescent="0.2">
      <c r="B20" s="26" t="s">
        <v>14</v>
      </c>
    </row>
    <row r="41" spans="2:5" x14ac:dyDescent="0.25">
      <c r="B41" s="186" t="s">
        <v>15</v>
      </c>
      <c r="C41" s="186"/>
      <c r="D41" s="186"/>
      <c r="E41" s="186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74803149606299213" bottom="0.15748031496062992" header="0.31496062992125984" footer="0.31496062992125984"/>
  <pageSetup scale="9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B1:P41"/>
  <sheetViews>
    <sheetView showGridLines="0" view="pageBreakPreview" zoomScaleNormal="70" zoomScaleSheetLayoutView="100" workbookViewId="0">
      <selection activeCell="B13" sqref="B13:B14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.7109375" customWidth="1"/>
    <col min="5" max="5" width="8.7109375" customWidth="1"/>
    <col min="6" max="6" width="11.42578125" customWidth="1"/>
    <col min="7" max="7" width="8" customWidth="1"/>
    <col min="9" max="9" width="0.7109375" customWidth="1"/>
  </cols>
  <sheetData>
    <row r="1" spans="2:16" s="1" customFormat="1" ht="3" customHeight="1" thickBot="1" x14ac:dyDescent="0.25"/>
    <row r="2" spans="2:16" s="1" customFormat="1" ht="15.75" x14ac:dyDescent="0.25">
      <c r="B2" s="2"/>
      <c r="C2" s="3"/>
      <c r="D2" s="3"/>
      <c r="E2" s="3"/>
      <c r="F2" s="3"/>
      <c r="G2" s="4"/>
      <c r="H2" s="5"/>
    </row>
    <row r="3" spans="2:16" s="1" customFormat="1" x14ac:dyDescent="0.2">
      <c r="B3" s="6"/>
      <c r="C3" s="7"/>
      <c r="D3" s="7"/>
      <c r="E3" s="7"/>
      <c r="F3" s="7"/>
      <c r="G3" s="8"/>
    </row>
    <row r="4" spans="2:16" s="1" customFormat="1" x14ac:dyDescent="0.2">
      <c r="B4" s="6"/>
      <c r="C4" s="7"/>
      <c r="D4" s="7"/>
      <c r="E4" s="7"/>
      <c r="F4" s="7"/>
      <c r="G4" s="8"/>
    </row>
    <row r="5" spans="2:16" s="1" customFormat="1" x14ac:dyDescent="0.2">
      <c r="B5" s="6"/>
      <c r="C5" s="7"/>
      <c r="D5" s="7"/>
      <c r="E5" s="7"/>
      <c r="F5" s="7"/>
      <c r="G5" s="8"/>
    </row>
    <row r="6" spans="2:16" s="1" customFormat="1" ht="15.75" thickBot="1" x14ac:dyDescent="0.25">
      <c r="B6" s="9"/>
      <c r="C6" s="10"/>
      <c r="D6" s="10"/>
      <c r="E6" s="10"/>
      <c r="F6" s="10"/>
      <c r="G6" s="11"/>
    </row>
    <row r="7" spans="2:16" s="1" customFormat="1" ht="5.25" customHeight="1" x14ac:dyDescent="0.2">
      <c r="B7" s="12"/>
      <c r="C7" s="13"/>
      <c r="D7" s="13"/>
      <c r="E7" s="13"/>
      <c r="F7" s="13"/>
      <c r="G7" s="14"/>
    </row>
    <row r="8" spans="2:16" s="1" customFormat="1" ht="15.75" x14ac:dyDescent="0.25">
      <c r="B8" s="169" t="s">
        <v>0</v>
      </c>
      <c r="C8" s="170"/>
      <c r="D8" s="170"/>
      <c r="E8" s="170"/>
      <c r="F8" s="170"/>
      <c r="G8" s="171"/>
    </row>
    <row r="9" spans="2:16" s="1" customFormat="1" ht="15.75" x14ac:dyDescent="0.25">
      <c r="B9" s="169" t="s">
        <v>1</v>
      </c>
      <c r="C9" s="170"/>
      <c r="D9" s="170"/>
      <c r="E9" s="170"/>
      <c r="F9" s="170"/>
      <c r="G9" s="171"/>
    </row>
    <row r="10" spans="2:16" s="1" customFormat="1" ht="15.75" x14ac:dyDescent="0.25">
      <c r="B10" s="169" t="s">
        <v>2</v>
      </c>
      <c r="C10" s="170"/>
      <c r="D10" s="170"/>
      <c r="E10" s="170"/>
      <c r="F10" s="170"/>
      <c r="G10" s="171"/>
    </row>
    <row r="11" spans="2:16" s="1" customFormat="1" ht="15.75" x14ac:dyDescent="0.25">
      <c r="B11" s="169" t="s">
        <v>36</v>
      </c>
      <c r="C11" s="170"/>
      <c r="D11" s="170"/>
      <c r="E11" s="170"/>
      <c r="F11" s="170"/>
      <c r="G11" s="171"/>
    </row>
    <row r="12" spans="2:16" s="1" customFormat="1" ht="5.25" customHeight="1" x14ac:dyDescent="0.2">
      <c r="B12" s="12"/>
      <c r="C12" s="13"/>
      <c r="D12" s="13"/>
      <c r="E12" s="13"/>
      <c r="F12" s="13"/>
      <c r="G12" s="15"/>
    </row>
    <row r="13" spans="2:16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16" s="1" customFormat="1" ht="15.75" x14ac:dyDescent="0.2">
      <c r="B14" s="173"/>
      <c r="C14" s="175"/>
      <c r="D14" s="16" t="s">
        <v>7</v>
      </c>
      <c r="E14" s="46" t="s">
        <v>8</v>
      </c>
      <c r="F14" s="16" t="s">
        <v>7</v>
      </c>
      <c r="G14" s="47" t="s">
        <v>8</v>
      </c>
      <c r="J14" s="81"/>
      <c r="K14" s="81"/>
      <c r="L14" s="81"/>
      <c r="M14" s="81"/>
      <c r="N14" s="81"/>
      <c r="O14" s="81"/>
      <c r="P14" s="81"/>
    </row>
    <row r="15" spans="2:16" s="1" customFormat="1" x14ac:dyDescent="0.2">
      <c r="B15" s="18" t="s">
        <v>9</v>
      </c>
      <c r="C15" s="19">
        <f>SUM(C16:C19)</f>
        <v>704</v>
      </c>
      <c r="D15" s="19">
        <f>SUM(D16:D19)</f>
        <v>428</v>
      </c>
      <c r="E15" s="79">
        <f>SUM(E16:E19)</f>
        <v>0.99999999999999989</v>
      </c>
      <c r="F15" s="19">
        <f>SUM(F16:F19)</f>
        <v>276</v>
      </c>
      <c r="G15" s="80">
        <f>SUM(G16:G19)</f>
        <v>1</v>
      </c>
      <c r="L15" s="81"/>
      <c r="M15" s="81"/>
      <c r="N15" s="81"/>
      <c r="O15" s="81"/>
    </row>
    <row r="16" spans="2:16" s="1" customFormat="1" x14ac:dyDescent="0.2">
      <c r="B16" s="22" t="s">
        <v>10</v>
      </c>
      <c r="C16" s="69">
        <f>+D16+F16</f>
        <v>68</v>
      </c>
      <c r="D16" s="70">
        <v>40</v>
      </c>
      <c r="E16" s="71">
        <f>+D16/$D$15</f>
        <v>9.3457943925233641E-2</v>
      </c>
      <c r="F16" s="70">
        <v>28</v>
      </c>
      <c r="G16" s="72">
        <f>+F16/$F$15</f>
        <v>0.10144927536231885</v>
      </c>
    </row>
    <row r="17" spans="2:7" s="1" customFormat="1" x14ac:dyDescent="0.2">
      <c r="B17" s="22" t="s">
        <v>11</v>
      </c>
      <c r="C17" s="69">
        <f>+D17+F17</f>
        <v>445</v>
      </c>
      <c r="D17" s="70">
        <v>253</v>
      </c>
      <c r="E17" s="71">
        <f>+D17/$D$15</f>
        <v>0.59112149532710279</v>
      </c>
      <c r="F17" s="70">
        <v>192</v>
      </c>
      <c r="G17" s="72">
        <f t="shared" ref="G17:G19" si="0">+F17/$F$15</f>
        <v>0.69565217391304346</v>
      </c>
    </row>
    <row r="18" spans="2:7" s="1" customFormat="1" x14ac:dyDescent="0.2">
      <c r="B18" s="22" t="s">
        <v>12</v>
      </c>
      <c r="C18" s="69">
        <f>+D18+F18</f>
        <v>189</v>
      </c>
      <c r="D18" s="70">
        <v>133</v>
      </c>
      <c r="E18" s="71">
        <f>+D18/$D$15</f>
        <v>0.31074766355140188</v>
      </c>
      <c r="F18" s="70">
        <v>56</v>
      </c>
      <c r="G18" s="72">
        <f t="shared" si="0"/>
        <v>0.20289855072463769</v>
      </c>
    </row>
    <row r="19" spans="2:7" s="1" customFormat="1" x14ac:dyDescent="0.2">
      <c r="B19" s="24" t="s">
        <v>13</v>
      </c>
      <c r="C19" s="73">
        <f>+D19+F19</f>
        <v>2</v>
      </c>
      <c r="D19" s="74">
        <v>2</v>
      </c>
      <c r="E19" s="75">
        <f>+D19/$D$15</f>
        <v>4.6728971962616819E-3</v>
      </c>
      <c r="F19" s="74">
        <v>0</v>
      </c>
      <c r="G19" s="76">
        <f t="shared" si="0"/>
        <v>0</v>
      </c>
    </row>
    <row r="20" spans="2:7" s="1" customFormat="1" x14ac:dyDescent="0.2">
      <c r="B20" s="26" t="s">
        <v>14</v>
      </c>
    </row>
    <row r="41" spans="2:5" x14ac:dyDescent="0.25">
      <c r="B41" s="186" t="s">
        <v>15</v>
      </c>
      <c r="C41" s="186"/>
      <c r="D41" s="186"/>
      <c r="E41" s="186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5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8"/>
  <dimension ref="B1:P41"/>
  <sheetViews>
    <sheetView showGridLines="0" view="pageBreakPreview" zoomScaleNormal="70" zoomScaleSheetLayoutView="100" workbookViewId="0">
      <selection activeCell="B13" sqref="B13:B14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.7109375" customWidth="1"/>
    <col min="5" max="5" width="8.7109375" customWidth="1"/>
    <col min="6" max="6" width="11.42578125" customWidth="1"/>
    <col min="7" max="7" width="8" customWidth="1"/>
    <col min="9" max="9" width="0.7109375" customWidth="1"/>
  </cols>
  <sheetData>
    <row r="1" spans="2:16" s="1" customFormat="1" ht="3" customHeight="1" thickBot="1" x14ac:dyDescent="0.25"/>
    <row r="2" spans="2:16" s="1" customFormat="1" ht="15.75" x14ac:dyDescent="0.25">
      <c r="B2" s="2"/>
      <c r="C2" s="3"/>
      <c r="D2" s="3"/>
      <c r="E2" s="3"/>
      <c r="F2" s="3"/>
      <c r="G2" s="4"/>
      <c r="H2" s="5"/>
    </row>
    <row r="3" spans="2:16" s="1" customFormat="1" x14ac:dyDescent="0.2">
      <c r="B3" s="6"/>
      <c r="C3" s="7"/>
      <c r="D3" s="7"/>
      <c r="E3" s="7"/>
      <c r="F3" s="7"/>
      <c r="G3" s="8"/>
    </row>
    <row r="4" spans="2:16" s="1" customFormat="1" x14ac:dyDescent="0.2">
      <c r="B4" s="6"/>
      <c r="C4" s="7"/>
      <c r="D4" s="7"/>
      <c r="E4" s="7"/>
      <c r="F4" s="7"/>
      <c r="G4" s="8"/>
    </row>
    <row r="5" spans="2:16" s="1" customFormat="1" x14ac:dyDescent="0.2">
      <c r="B5" s="6"/>
      <c r="C5" s="7"/>
      <c r="D5" s="7"/>
      <c r="E5" s="7"/>
      <c r="F5" s="7"/>
      <c r="G5" s="8"/>
    </row>
    <row r="6" spans="2:16" s="1" customFormat="1" ht="15.75" thickBot="1" x14ac:dyDescent="0.25">
      <c r="B6" s="9"/>
      <c r="C6" s="10"/>
      <c r="D6" s="10"/>
      <c r="E6" s="10"/>
      <c r="F6" s="10"/>
      <c r="G6" s="11"/>
    </row>
    <row r="7" spans="2:16" s="1" customFormat="1" ht="5.25" customHeight="1" x14ac:dyDescent="0.2">
      <c r="B7" s="12"/>
      <c r="C7" s="13"/>
      <c r="D7" s="13"/>
      <c r="E7" s="13"/>
      <c r="F7" s="13"/>
      <c r="G7" s="14"/>
    </row>
    <row r="8" spans="2:16" s="1" customFormat="1" ht="15.75" x14ac:dyDescent="0.25">
      <c r="B8" s="169" t="s">
        <v>0</v>
      </c>
      <c r="C8" s="170"/>
      <c r="D8" s="170"/>
      <c r="E8" s="170"/>
      <c r="F8" s="170"/>
      <c r="G8" s="171"/>
    </row>
    <row r="9" spans="2:16" s="1" customFormat="1" ht="15.75" x14ac:dyDescent="0.25">
      <c r="B9" s="169" t="s">
        <v>1</v>
      </c>
      <c r="C9" s="170"/>
      <c r="D9" s="170"/>
      <c r="E9" s="170"/>
      <c r="F9" s="170"/>
      <c r="G9" s="171"/>
    </row>
    <row r="10" spans="2:16" s="1" customFormat="1" ht="15.75" x14ac:dyDescent="0.25">
      <c r="B10" s="169" t="s">
        <v>2</v>
      </c>
      <c r="C10" s="170"/>
      <c r="D10" s="170"/>
      <c r="E10" s="170"/>
      <c r="F10" s="170"/>
      <c r="G10" s="171"/>
    </row>
    <row r="11" spans="2:16" s="1" customFormat="1" ht="15.75" x14ac:dyDescent="0.25">
      <c r="B11" s="169" t="s">
        <v>37</v>
      </c>
      <c r="C11" s="170"/>
      <c r="D11" s="170"/>
      <c r="E11" s="170"/>
      <c r="F11" s="170"/>
      <c r="G11" s="171"/>
    </row>
    <row r="12" spans="2:16" s="1" customFormat="1" ht="5.25" customHeight="1" x14ac:dyDescent="0.2">
      <c r="B12" s="12"/>
      <c r="C12" s="13"/>
      <c r="D12" s="13"/>
      <c r="E12" s="13"/>
      <c r="F12" s="13"/>
      <c r="G12" s="15"/>
    </row>
    <row r="13" spans="2:16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16" s="1" customFormat="1" ht="15.75" x14ac:dyDescent="0.2">
      <c r="B14" s="173"/>
      <c r="C14" s="175"/>
      <c r="D14" s="16" t="s">
        <v>7</v>
      </c>
      <c r="E14" s="46" t="s">
        <v>8</v>
      </c>
      <c r="F14" s="16" t="s">
        <v>7</v>
      </c>
      <c r="G14" s="47" t="s">
        <v>8</v>
      </c>
      <c r="J14" s="81"/>
      <c r="K14" s="81"/>
      <c r="L14" s="81"/>
      <c r="M14" s="81"/>
      <c r="N14" s="81"/>
      <c r="O14" s="81"/>
      <c r="P14" s="81"/>
    </row>
    <row r="15" spans="2:16" s="1" customFormat="1" x14ac:dyDescent="0.2">
      <c r="B15" s="18" t="s">
        <v>9</v>
      </c>
      <c r="C15" s="19">
        <f>SUM(C16:C19)</f>
        <v>724</v>
      </c>
      <c r="D15" s="19">
        <f>SUM(D16:D19)</f>
        <v>435</v>
      </c>
      <c r="E15" s="79">
        <f>SUM(E16:E19)</f>
        <v>1</v>
      </c>
      <c r="F15" s="19">
        <f>SUM(F16:F19)</f>
        <v>289</v>
      </c>
      <c r="G15" s="80">
        <f>SUM(G16:G19)</f>
        <v>1</v>
      </c>
      <c r="L15" s="81"/>
      <c r="M15" s="81"/>
      <c r="N15" s="81"/>
      <c r="O15" s="81"/>
    </row>
    <row r="16" spans="2:16" s="1" customFormat="1" x14ac:dyDescent="0.2">
      <c r="B16" s="22" t="s">
        <v>10</v>
      </c>
      <c r="C16" s="69">
        <f>+D16+F16</f>
        <v>73</v>
      </c>
      <c r="D16" s="70">
        <v>44</v>
      </c>
      <c r="E16" s="71">
        <f>+D16/$D$15</f>
        <v>0.10114942528735632</v>
      </c>
      <c r="F16" s="70">
        <v>29</v>
      </c>
      <c r="G16" s="72">
        <f>+F16/$F$15</f>
        <v>0.10034602076124567</v>
      </c>
    </row>
    <row r="17" spans="2:7" s="1" customFormat="1" x14ac:dyDescent="0.2">
      <c r="B17" s="22" t="s">
        <v>11</v>
      </c>
      <c r="C17" s="69">
        <f>+D17+F17</f>
        <v>454</v>
      </c>
      <c r="D17" s="70">
        <v>256</v>
      </c>
      <c r="E17" s="71">
        <f>+D17/$D$15</f>
        <v>0.58850574712643677</v>
      </c>
      <c r="F17" s="70">
        <v>198</v>
      </c>
      <c r="G17" s="72">
        <f t="shared" ref="G17:G19" si="0">+F17/$F$15</f>
        <v>0.68512110726643594</v>
      </c>
    </row>
    <row r="18" spans="2:7" s="1" customFormat="1" x14ac:dyDescent="0.2">
      <c r="B18" s="22" t="s">
        <v>12</v>
      </c>
      <c r="C18" s="69">
        <f>+D18+F18</f>
        <v>194</v>
      </c>
      <c r="D18" s="70">
        <v>133</v>
      </c>
      <c r="E18" s="71">
        <f>+D18/$D$15</f>
        <v>0.30574712643678159</v>
      </c>
      <c r="F18" s="70">
        <v>61</v>
      </c>
      <c r="G18" s="72">
        <f t="shared" si="0"/>
        <v>0.21107266435986158</v>
      </c>
    </row>
    <row r="19" spans="2:7" s="1" customFormat="1" x14ac:dyDescent="0.2">
      <c r="B19" s="24" t="s">
        <v>13</v>
      </c>
      <c r="C19" s="73">
        <f>+D19+F19</f>
        <v>3</v>
      </c>
      <c r="D19" s="74">
        <v>2</v>
      </c>
      <c r="E19" s="75">
        <f>+D19/$D$15</f>
        <v>4.5977011494252873E-3</v>
      </c>
      <c r="F19" s="74">
        <v>1</v>
      </c>
      <c r="G19" s="76">
        <f t="shared" si="0"/>
        <v>3.4602076124567475E-3</v>
      </c>
    </row>
    <row r="20" spans="2:7" s="1" customFormat="1" x14ac:dyDescent="0.2">
      <c r="B20" s="26" t="s">
        <v>14</v>
      </c>
    </row>
    <row r="41" spans="2:5" x14ac:dyDescent="0.25">
      <c r="B41" s="186" t="s">
        <v>15</v>
      </c>
      <c r="C41" s="186"/>
      <c r="D41" s="186"/>
      <c r="E41" s="186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5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9"/>
  <dimension ref="B1:P41"/>
  <sheetViews>
    <sheetView showGridLines="0" view="pageBreakPreview" zoomScaleNormal="70" zoomScaleSheetLayoutView="100" workbookViewId="0">
      <selection activeCell="B13" sqref="B13:B14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.7109375" customWidth="1"/>
    <col min="5" max="5" width="8.7109375" customWidth="1"/>
    <col min="6" max="6" width="11.42578125" customWidth="1"/>
    <col min="7" max="7" width="8" customWidth="1"/>
    <col min="9" max="9" width="0.7109375" customWidth="1"/>
  </cols>
  <sheetData>
    <row r="1" spans="2:16" s="1" customFormat="1" ht="3" customHeight="1" thickBot="1" x14ac:dyDescent="0.25"/>
    <row r="2" spans="2:16" s="1" customFormat="1" ht="15.75" x14ac:dyDescent="0.25">
      <c r="B2" s="2"/>
      <c r="C2" s="3"/>
      <c r="D2" s="3"/>
      <c r="E2" s="3"/>
      <c r="F2" s="3"/>
      <c r="G2" s="4"/>
      <c r="H2" s="5"/>
    </row>
    <row r="3" spans="2:16" s="1" customFormat="1" x14ac:dyDescent="0.2">
      <c r="B3" s="6"/>
      <c r="C3" s="7"/>
      <c r="D3" s="7"/>
      <c r="E3" s="7"/>
      <c r="F3" s="7"/>
      <c r="G3" s="8"/>
    </row>
    <row r="4" spans="2:16" s="1" customFormat="1" x14ac:dyDescent="0.2">
      <c r="B4" s="6"/>
      <c r="C4" s="7"/>
      <c r="D4" s="7"/>
      <c r="E4" s="7"/>
      <c r="F4" s="7"/>
      <c r="G4" s="8"/>
    </row>
    <row r="5" spans="2:16" s="1" customFormat="1" x14ac:dyDescent="0.2">
      <c r="B5" s="6"/>
      <c r="C5" s="7"/>
      <c r="D5" s="7"/>
      <c r="E5" s="7"/>
      <c r="F5" s="7"/>
      <c r="G5" s="8"/>
    </row>
    <row r="6" spans="2:16" s="1" customFormat="1" ht="15.75" thickBot="1" x14ac:dyDescent="0.25">
      <c r="B6" s="9"/>
      <c r="C6" s="10"/>
      <c r="D6" s="10"/>
      <c r="E6" s="10"/>
      <c r="F6" s="10"/>
      <c r="G6" s="11"/>
    </row>
    <row r="7" spans="2:16" s="1" customFormat="1" ht="5.25" customHeight="1" x14ac:dyDescent="0.2">
      <c r="B7" s="12"/>
      <c r="C7" s="13"/>
      <c r="D7" s="13"/>
      <c r="E7" s="13"/>
      <c r="F7" s="13"/>
      <c r="G7" s="14"/>
    </row>
    <row r="8" spans="2:16" s="1" customFormat="1" ht="15.75" x14ac:dyDescent="0.25">
      <c r="B8" s="169" t="s">
        <v>0</v>
      </c>
      <c r="C8" s="170"/>
      <c r="D8" s="170"/>
      <c r="E8" s="170"/>
      <c r="F8" s="170"/>
      <c r="G8" s="171"/>
    </row>
    <row r="9" spans="2:16" s="1" customFormat="1" ht="15.75" x14ac:dyDescent="0.25">
      <c r="B9" s="169" t="s">
        <v>1</v>
      </c>
      <c r="C9" s="170"/>
      <c r="D9" s="170"/>
      <c r="E9" s="170"/>
      <c r="F9" s="170"/>
      <c r="G9" s="171"/>
    </row>
    <row r="10" spans="2:16" s="1" customFormat="1" ht="15.75" x14ac:dyDescent="0.25">
      <c r="B10" s="169" t="s">
        <v>2</v>
      </c>
      <c r="C10" s="170"/>
      <c r="D10" s="170"/>
      <c r="E10" s="170"/>
      <c r="F10" s="170"/>
      <c r="G10" s="171"/>
    </row>
    <row r="11" spans="2:16" s="1" customFormat="1" ht="15.75" x14ac:dyDescent="0.25">
      <c r="B11" s="169" t="s">
        <v>38</v>
      </c>
      <c r="C11" s="170"/>
      <c r="D11" s="170"/>
      <c r="E11" s="170"/>
      <c r="F11" s="170"/>
      <c r="G11" s="171"/>
    </row>
    <row r="12" spans="2:16" s="1" customFormat="1" ht="5.25" customHeight="1" x14ac:dyDescent="0.2">
      <c r="B12" s="12"/>
      <c r="C12" s="13"/>
      <c r="D12" s="13"/>
      <c r="E12" s="13"/>
      <c r="F12" s="13"/>
      <c r="G12" s="15"/>
    </row>
    <row r="13" spans="2:16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16" s="1" customFormat="1" ht="15.75" x14ac:dyDescent="0.2">
      <c r="B14" s="173"/>
      <c r="C14" s="175"/>
      <c r="D14" s="16" t="s">
        <v>7</v>
      </c>
      <c r="E14" s="46" t="s">
        <v>8</v>
      </c>
      <c r="F14" s="16" t="s">
        <v>7</v>
      </c>
      <c r="G14" s="47" t="s">
        <v>8</v>
      </c>
      <c r="J14" s="81"/>
      <c r="K14" s="81"/>
      <c r="L14" s="81"/>
      <c r="M14" s="81"/>
      <c r="N14" s="81"/>
      <c r="O14" s="81"/>
      <c r="P14" s="81"/>
    </row>
    <row r="15" spans="2:16" s="1" customFormat="1" x14ac:dyDescent="0.2">
      <c r="B15" s="18" t="s">
        <v>9</v>
      </c>
      <c r="C15" s="19">
        <f>SUM(C16:C19)</f>
        <v>710</v>
      </c>
      <c r="D15" s="19">
        <f>SUM(D16:D19)</f>
        <v>432</v>
      </c>
      <c r="E15" s="79">
        <f>SUM(E16:E19)</f>
        <v>1</v>
      </c>
      <c r="F15" s="19">
        <f>SUM(F16:F19)</f>
        <v>278</v>
      </c>
      <c r="G15" s="80">
        <f>SUM(G16:G19)</f>
        <v>1</v>
      </c>
      <c r="L15" s="81"/>
      <c r="M15" s="81"/>
      <c r="N15" s="81"/>
      <c r="O15" s="81"/>
    </row>
    <row r="16" spans="2:16" s="1" customFormat="1" x14ac:dyDescent="0.2">
      <c r="B16" s="22" t="s">
        <v>10</v>
      </c>
      <c r="C16" s="69">
        <f>+D16+F16</f>
        <v>73</v>
      </c>
      <c r="D16" s="70">
        <v>45</v>
      </c>
      <c r="E16" s="71">
        <f>+D16/$D$15</f>
        <v>0.10416666666666667</v>
      </c>
      <c r="F16" s="70">
        <v>28</v>
      </c>
      <c r="G16" s="72">
        <f>+F16/$F$15</f>
        <v>0.10071942446043165</v>
      </c>
    </row>
    <row r="17" spans="2:7" s="1" customFormat="1" x14ac:dyDescent="0.2">
      <c r="B17" s="22" t="s">
        <v>11</v>
      </c>
      <c r="C17" s="69">
        <f>+D17+F17</f>
        <v>439</v>
      </c>
      <c r="D17" s="70">
        <v>252</v>
      </c>
      <c r="E17" s="71">
        <f>+D17/$D$15</f>
        <v>0.58333333333333337</v>
      </c>
      <c r="F17" s="70">
        <v>187</v>
      </c>
      <c r="G17" s="72">
        <f t="shared" ref="G17:G19" si="0">+F17/$F$15</f>
        <v>0.67266187050359716</v>
      </c>
    </row>
    <row r="18" spans="2:7" s="1" customFormat="1" x14ac:dyDescent="0.2">
      <c r="B18" s="22" t="s">
        <v>12</v>
      </c>
      <c r="C18" s="69">
        <f>+D18+F18</f>
        <v>194</v>
      </c>
      <c r="D18" s="70">
        <v>133</v>
      </c>
      <c r="E18" s="71">
        <f>+D18/$D$15</f>
        <v>0.30787037037037035</v>
      </c>
      <c r="F18" s="70">
        <v>61</v>
      </c>
      <c r="G18" s="72">
        <f t="shared" si="0"/>
        <v>0.21942446043165467</v>
      </c>
    </row>
    <row r="19" spans="2:7" s="1" customFormat="1" x14ac:dyDescent="0.2">
      <c r="B19" s="24" t="s">
        <v>13</v>
      </c>
      <c r="C19" s="73">
        <f>+D19+F19</f>
        <v>4</v>
      </c>
      <c r="D19" s="74">
        <v>2</v>
      </c>
      <c r="E19" s="75">
        <f>+D19/$D$15</f>
        <v>4.6296296296296294E-3</v>
      </c>
      <c r="F19" s="74">
        <v>2</v>
      </c>
      <c r="G19" s="76">
        <f t="shared" si="0"/>
        <v>7.1942446043165471E-3</v>
      </c>
    </row>
    <row r="20" spans="2:7" s="1" customFormat="1" x14ac:dyDescent="0.2">
      <c r="B20" s="26" t="s">
        <v>14</v>
      </c>
    </row>
    <row r="41" spans="2:5" x14ac:dyDescent="0.25">
      <c r="B41" s="186" t="s">
        <v>15</v>
      </c>
      <c r="C41" s="186"/>
      <c r="D41" s="186"/>
      <c r="E41" s="186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1:D39"/>
  <sheetViews>
    <sheetView showGridLines="0" view="pageBreakPreview" zoomScale="85" zoomScaleNormal="70" zoomScaleSheetLayoutView="85" workbookViewId="0">
      <selection activeCell="B11" sqref="B11:C11"/>
    </sheetView>
  </sheetViews>
  <sheetFormatPr baseColWidth="10" defaultRowHeight="15" x14ac:dyDescent="0.25"/>
  <cols>
    <col min="1" max="1" width="1.7109375" customWidth="1"/>
    <col min="2" max="2" width="63.5703125" customWidth="1"/>
    <col min="3" max="3" width="29.140625" customWidth="1"/>
    <col min="5" max="5" width="11.42578125" customWidth="1"/>
  </cols>
  <sheetData>
    <row r="1" spans="2:4" s="1" customFormat="1" ht="3" customHeight="1" thickBot="1" x14ac:dyDescent="0.25">
      <c r="B1" s="7"/>
      <c r="C1" s="7"/>
    </row>
    <row r="2" spans="2:4" s="1" customFormat="1" ht="15.75" x14ac:dyDescent="0.25">
      <c r="B2" s="2"/>
      <c r="C2" s="4"/>
      <c r="D2" s="5"/>
    </row>
    <row r="3" spans="2:4" s="1" customFormat="1" x14ac:dyDescent="0.2">
      <c r="B3" s="6"/>
      <c r="C3" s="8"/>
    </row>
    <row r="4" spans="2:4" s="1" customFormat="1" x14ac:dyDescent="0.2">
      <c r="B4" s="6"/>
      <c r="C4" s="8"/>
    </row>
    <row r="5" spans="2:4" s="1" customFormat="1" x14ac:dyDescent="0.2">
      <c r="B5" s="6"/>
      <c r="C5" s="8"/>
    </row>
    <row r="6" spans="2:4" s="1" customFormat="1" ht="15.75" thickBot="1" x14ac:dyDescent="0.25">
      <c r="B6" s="9"/>
      <c r="C6" s="11"/>
    </row>
    <row r="7" spans="2:4" s="1" customFormat="1" ht="2.25" customHeight="1" x14ac:dyDescent="0.2">
      <c r="B7" s="12"/>
      <c r="C7" s="13"/>
    </row>
    <row r="8" spans="2:4" s="1" customFormat="1" ht="15.75" x14ac:dyDescent="0.25">
      <c r="B8" s="169" t="s">
        <v>0</v>
      </c>
      <c r="C8" s="171"/>
    </row>
    <row r="9" spans="2:4" s="1" customFormat="1" ht="15.75" x14ac:dyDescent="0.25">
      <c r="B9" s="169" t="s">
        <v>1</v>
      </c>
      <c r="C9" s="171"/>
    </row>
    <row r="10" spans="2:4" s="1" customFormat="1" ht="15.75" x14ac:dyDescent="0.25">
      <c r="B10" s="169" t="s">
        <v>2</v>
      </c>
      <c r="C10" s="171"/>
    </row>
    <row r="11" spans="2:4" s="1" customFormat="1" ht="15.75" x14ac:dyDescent="0.25">
      <c r="B11" s="169" t="s">
        <v>29</v>
      </c>
      <c r="C11" s="171"/>
    </row>
    <row r="12" spans="2:4" s="1" customFormat="1" ht="5.25" customHeight="1" x14ac:dyDescent="0.2">
      <c r="B12" s="12"/>
      <c r="C12" s="13"/>
    </row>
    <row r="13" spans="2:4" s="1" customFormat="1" x14ac:dyDescent="0.2">
      <c r="B13" s="172" t="s">
        <v>3</v>
      </c>
      <c r="C13" s="179" t="s">
        <v>7</v>
      </c>
    </row>
    <row r="14" spans="2:4" s="1" customFormat="1" x14ac:dyDescent="0.2">
      <c r="B14" s="173"/>
      <c r="C14" s="180"/>
    </row>
    <row r="15" spans="2:4" s="1" customFormat="1" x14ac:dyDescent="0.2">
      <c r="B15" s="18" t="s">
        <v>9</v>
      </c>
      <c r="C15" s="27">
        <f>SUM(C16:C17)</f>
        <v>541</v>
      </c>
    </row>
    <row r="16" spans="2:4" s="1" customFormat="1" x14ac:dyDescent="0.2">
      <c r="B16" s="22" t="s">
        <v>16</v>
      </c>
      <c r="C16" s="28">
        <v>539</v>
      </c>
    </row>
    <row r="17" spans="2:3" s="1" customFormat="1" x14ac:dyDescent="0.2">
      <c r="B17" s="24" t="s">
        <v>13</v>
      </c>
      <c r="C17" s="29">
        <v>2</v>
      </c>
    </row>
    <row r="18" spans="2:3" s="1" customFormat="1" x14ac:dyDescent="0.2">
      <c r="B18" s="26" t="s">
        <v>14</v>
      </c>
    </row>
    <row r="39" spans="2:3" x14ac:dyDescent="0.25">
      <c r="B39" s="178" t="s">
        <v>15</v>
      </c>
      <c r="C39" s="178"/>
    </row>
  </sheetData>
  <mergeCells count="7">
    <mergeCell ref="B39:C39"/>
    <mergeCell ref="B8:C8"/>
    <mergeCell ref="B9:C9"/>
    <mergeCell ref="B10:C10"/>
    <mergeCell ref="B11:C11"/>
    <mergeCell ref="B13:B14"/>
    <mergeCell ref="C13:C14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0"/>
  <dimension ref="B1:P41"/>
  <sheetViews>
    <sheetView showGridLines="0" view="pageBreakPreview" zoomScaleNormal="70" zoomScaleSheetLayoutView="100" workbookViewId="0">
      <selection activeCell="B15" sqref="B15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.7109375" customWidth="1"/>
    <col min="5" max="5" width="8.7109375" customWidth="1"/>
    <col min="6" max="6" width="11.42578125" customWidth="1"/>
    <col min="7" max="7" width="8" customWidth="1"/>
    <col min="9" max="9" width="0.7109375" customWidth="1"/>
  </cols>
  <sheetData>
    <row r="1" spans="2:16" s="1" customFormat="1" ht="3" customHeight="1" thickBot="1" x14ac:dyDescent="0.25"/>
    <row r="2" spans="2:16" s="1" customFormat="1" ht="15.75" x14ac:dyDescent="0.25">
      <c r="B2" s="2"/>
      <c r="C2" s="3"/>
      <c r="D2" s="3"/>
      <c r="E2" s="3"/>
      <c r="F2" s="3"/>
      <c r="G2" s="4"/>
      <c r="H2" s="5"/>
    </row>
    <row r="3" spans="2:16" s="1" customFormat="1" x14ac:dyDescent="0.2">
      <c r="B3" s="6"/>
      <c r="C3" s="7"/>
      <c r="D3" s="7"/>
      <c r="E3" s="7"/>
      <c r="F3" s="7"/>
      <c r="G3" s="8"/>
    </row>
    <row r="4" spans="2:16" s="1" customFormat="1" x14ac:dyDescent="0.2">
      <c r="B4" s="6"/>
      <c r="C4" s="7"/>
      <c r="D4" s="7"/>
      <c r="E4" s="7"/>
      <c r="F4" s="7"/>
      <c r="G4" s="8"/>
    </row>
    <row r="5" spans="2:16" s="1" customFormat="1" x14ac:dyDescent="0.2">
      <c r="B5" s="6"/>
      <c r="C5" s="7"/>
      <c r="D5" s="7"/>
      <c r="E5" s="7"/>
      <c r="F5" s="7"/>
      <c r="G5" s="8"/>
    </row>
    <row r="6" spans="2:16" s="1" customFormat="1" ht="15.75" thickBot="1" x14ac:dyDescent="0.25">
      <c r="B6" s="9"/>
      <c r="C6" s="10"/>
      <c r="D6" s="10"/>
      <c r="E6" s="10"/>
      <c r="F6" s="10"/>
      <c r="G6" s="11"/>
    </row>
    <row r="7" spans="2:16" s="1" customFormat="1" ht="5.25" customHeight="1" x14ac:dyDescent="0.2">
      <c r="B7" s="12"/>
      <c r="C7" s="13"/>
      <c r="D7" s="13"/>
      <c r="E7" s="13"/>
      <c r="F7" s="13"/>
      <c r="G7" s="14"/>
    </row>
    <row r="8" spans="2:16" s="1" customFormat="1" ht="15.75" x14ac:dyDescent="0.25">
      <c r="B8" s="169" t="s">
        <v>0</v>
      </c>
      <c r="C8" s="170"/>
      <c r="D8" s="170"/>
      <c r="E8" s="170"/>
      <c r="F8" s="170"/>
      <c r="G8" s="171"/>
    </row>
    <row r="9" spans="2:16" s="1" customFormat="1" ht="15.75" x14ac:dyDescent="0.25">
      <c r="B9" s="169" t="s">
        <v>1</v>
      </c>
      <c r="C9" s="170"/>
      <c r="D9" s="170"/>
      <c r="E9" s="170"/>
      <c r="F9" s="170"/>
      <c r="G9" s="171"/>
    </row>
    <row r="10" spans="2:16" s="1" customFormat="1" ht="15.75" x14ac:dyDescent="0.25">
      <c r="B10" s="169" t="s">
        <v>2</v>
      </c>
      <c r="C10" s="170"/>
      <c r="D10" s="170"/>
      <c r="E10" s="170"/>
      <c r="F10" s="170"/>
      <c r="G10" s="171"/>
    </row>
    <row r="11" spans="2:16" s="1" customFormat="1" ht="15.75" x14ac:dyDescent="0.25">
      <c r="B11" s="169" t="s">
        <v>39</v>
      </c>
      <c r="C11" s="170"/>
      <c r="D11" s="170"/>
      <c r="E11" s="170"/>
      <c r="F11" s="170"/>
      <c r="G11" s="171"/>
    </row>
    <row r="12" spans="2:16" s="1" customFormat="1" ht="5.25" customHeight="1" x14ac:dyDescent="0.2">
      <c r="B12" s="12"/>
      <c r="C12" s="13"/>
      <c r="D12" s="13"/>
      <c r="E12" s="13"/>
      <c r="F12" s="13"/>
      <c r="G12" s="15"/>
    </row>
    <row r="13" spans="2:16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16" s="1" customFormat="1" ht="15.75" x14ac:dyDescent="0.2">
      <c r="B14" s="173"/>
      <c r="C14" s="175"/>
      <c r="D14" s="16" t="s">
        <v>7</v>
      </c>
      <c r="E14" s="46" t="s">
        <v>8</v>
      </c>
      <c r="F14" s="16" t="s">
        <v>7</v>
      </c>
      <c r="G14" s="47" t="s">
        <v>8</v>
      </c>
      <c r="J14" s="81"/>
      <c r="K14" s="81"/>
      <c r="L14" s="81"/>
      <c r="M14" s="81"/>
      <c r="N14" s="81"/>
      <c r="O14" s="81"/>
      <c r="P14" s="81"/>
    </row>
    <row r="15" spans="2:16" s="1" customFormat="1" x14ac:dyDescent="0.2">
      <c r="B15" s="18" t="s">
        <v>9</v>
      </c>
      <c r="C15" s="19">
        <f>SUM(C16:C19)</f>
        <v>701</v>
      </c>
      <c r="D15" s="19">
        <f>SUM(D16:D19)</f>
        <v>428</v>
      </c>
      <c r="E15" s="79">
        <f>SUM(E16:E19)</f>
        <v>1</v>
      </c>
      <c r="F15" s="19">
        <f>SUM(F16:F19)</f>
        <v>273</v>
      </c>
      <c r="G15" s="80">
        <f>SUM(G16:G19)</f>
        <v>1</v>
      </c>
      <c r="L15" s="81"/>
      <c r="M15" s="81"/>
      <c r="N15" s="81"/>
      <c r="O15" s="81"/>
    </row>
    <row r="16" spans="2:16" s="1" customFormat="1" x14ac:dyDescent="0.2">
      <c r="B16" s="22" t="s">
        <v>10</v>
      </c>
      <c r="C16" s="69">
        <f>+D16+F16</f>
        <v>63</v>
      </c>
      <c r="D16" s="70">
        <v>40</v>
      </c>
      <c r="E16" s="71">
        <f>+D16/$D$15</f>
        <v>9.3457943925233641E-2</v>
      </c>
      <c r="F16" s="70">
        <v>23</v>
      </c>
      <c r="G16" s="72">
        <f>+F16/$F$15</f>
        <v>8.4249084249084255E-2</v>
      </c>
    </row>
    <row r="17" spans="2:7" s="1" customFormat="1" x14ac:dyDescent="0.2">
      <c r="B17" s="22" t="s">
        <v>11</v>
      </c>
      <c r="C17" s="69">
        <f>+D17+F17</f>
        <v>439</v>
      </c>
      <c r="D17" s="70">
        <v>250</v>
      </c>
      <c r="E17" s="71">
        <f>+D17/$D$15</f>
        <v>0.58411214953271029</v>
      </c>
      <c r="F17" s="70">
        <v>189</v>
      </c>
      <c r="G17" s="72">
        <f t="shared" ref="G17:G19" si="0">+F17/$F$15</f>
        <v>0.69230769230769229</v>
      </c>
    </row>
    <row r="18" spans="2:7" s="1" customFormat="1" x14ac:dyDescent="0.2">
      <c r="B18" s="22" t="s">
        <v>12</v>
      </c>
      <c r="C18" s="69">
        <f>+D18+F18</f>
        <v>193</v>
      </c>
      <c r="D18" s="70">
        <v>135</v>
      </c>
      <c r="E18" s="71">
        <f>+D18/$D$15</f>
        <v>0.31542056074766356</v>
      </c>
      <c r="F18" s="70">
        <v>58</v>
      </c>
      <c r="G18" s="72">
        <f t="shared" si="0"/>
        <v>0.21245421245421245</v>
      </c>
    </row>
    <row r="19" spans="2:7" s="1" customFormat="1" x14ac:dyDescent="0.2">
      <c r="B19" s="24" t="s">
        <v>13</v>
      </c>
      <c r="C19" s="73">
        <f>+D19+F19</f>
        <v>6</v>
      </c>
      <c r="D19" s="74">
        <v>3</v>
      </c>
      <c r="E19" s="75">
        <f>+D19/$D$15</f>
        <v>7.0093457943925233E-3</v>
      </c>
      <c r="F19" s="74">
        <v>3</v>
      </c>
      <c r="G19" s="76">
        <f t="shared" si="0"/>
        <v>1.098901098901099E-2</v>
      </c>
    </row>
    <row r="20" spans="2:7" s="1" customFormat="1" x14ac:dyDescent="0.2">
      <c r="B20" s="26" t="s">
        <v>14</v>
      </c>
    </row>
    <row r="41" spans="2:5" x14ac:dyDescent="0.25">
      <c r="B41" s="186" t="s">
        <v>15</v>
      </c>
      <c r="C41" s="186"/>
      <c r="D41" s="186"/>
      <c r="E41" s="186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5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1"/>
  <dimension ref="B1:P41"/>
  <sheetViews>
    <sheetView showGridLines="0" view="pageBreakPreview" zoomScaleNormal="70" zoomScaleSheetLayoutView="100" workbookViewId="0">
      <selection activeCell="K23" sqref="K23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.7109375" customWidth="1"/>
    <col min="5" max="5" width="8.7109375" customWidth="1"/>
    <col min="6" max="6" width="11.42578125" customWidth="1"/>
    <col min="7" max="7" width="8" customWidth="1"/>
    <col min="9" max="9" width="0.7109375" customWidth="1"/>
  </cols>
  <sheetData>
    <row r="1" spans="2:16" s="1" customFormat="1" ht="3" customHeight="1" thickBot="1" x14ac:dyDescent="0.25"/>
    <row r="2" spans="2:16" s="1" customFormat="1" ht="15.75" x14ac:dyDescent="0.25">
      <c r="B2" s="2"/>
      <c r="C2" s="3"/>
      <c r="D2" s="3"/>
      <c r="E2" s="3"/>
      <c r="F2" s="3"/>
      <c r="G2" s="4"/>
      <c r="H2" s="5"/>
    </row>
    <row r="3" spans="2:16" s="1" customFormat="1" x14ac:dyDescent="0.2">
      <c r="B3" s="6"/>
      <c r="C3" s="7"/>
      <c r="D3" s="7"/>
      <c r="E3" s="7"/>
      <c r="F3" s="7"/>
      <c r="G3" s="8"/>
    </row>
    <row r="4" spans="2:16" s="1" customFormat="1" x14ac:dyDescent="0.2">
      <c r="B4" s="6"/>
      <c r="C4" s="7"/>
      <c r="D4" s="7"/>
      <c r="E4" s="7"/>
      <c r="F4" s="7"/>
      <c r="G4" s="8"/>
    </row>
    <row r="5" spans="2:16" s="1" customFormat="1" x14ac:dyDescent="0.2">
      <c r="B5" s="6"/>
      <c r="C5" s="7"/>
      <c r="D5" s="7"/>
      <c r="E5" s="7"/>
      <c r="F5" s="7"/>
      <c r="G5" s="8"/>
    </row>
    <row r="6" spans="2:16" s="1" customFormat="1" ht="15.75" thickBot="1" x14ac:dyDescent="0.25">
      <c r="B6" s="9"/>
      <c r="C6" s="10"/>
      <c r="D6" s="10"/>
      <c r="E6" s="10"/>
      <c r="F6" s="10"/>
      <c r="G6" s="11"/>
    </row>
    <row r="7" spans="2:16" s="1" customFormat="1" ht="5.25" customHeight="1" x14ac:dyDescent="0.2">
      <c r="B7" s="12"/>
      <c r="C7" s="13"/>
      <c r="D7" s="13"/>
      <c r="E7" s="13"/>
      <c r="F7" s="13"/>
      <c r="G7" s="14"/>
    </row>
    <row r="8" spans="2:16" s="1" customFormat="1" ht="15.75" x14ac:dyDescent="0.25">
      <c r="B8" s="169" t="s">
        <v>0</v>
      </c>
      <c r="C8" s="170"/>
      <c r="D8" s="170"/>
      <c r="E8" s="170"/>
      <c r="F8" s="170"/>
      <c r="G8" s="171"/>
    </row>
    <row r="9" spans="2:16" s="1" customFormat="1" ht="15.75" x14ac:dyDescent="0.25">
      <c r="B9" s="169" t="s">
        <v>1</v>
      </c>
      <c r="C9" s="170"/>
      <c r="D9" s="170"/>
      <c r="E9" s="170"/>
      <c r="F9" s="170"/>
      <c r="G9" s="171"/>
    </row>
    <row r="10" spans="2:16" s="1" customFormat="1" ht="15.75" x14ac:dyDescent="0.25">
      <c r="B10" s="169" t="s">
        <v>2</v>
      </c>
      <c r="C10" s="170"/>
      <c r="D10" s="170"/>
      <c r="E10" s="170"/>
      <c r="F10" s="170"/>
      <c r="G10" s="171"/>
    </row>
    <row r="11" spans="2:16" s="1" customFormat="1" ht="15.75" x14ac:dyDescent="0.25">
      <c r="B11" s="169" t="s">
        <v>40</v>
      </c>
      <c r="C11" s="170"/>
      <c r="D11" s="170"/>
      <c r="E11" s="170"/>
      <c r="F11" s="170"/>
      <c r="G11" s="171"/>
    </row>
    <row r="12" spans="2:16" s="1" customFormat="1" ht="5.25" customHeight="1" x14ac:dyDescent="0.2">
      <c r="B12" s="12"/>
      <c r="C12" s="13"/>
      <c r="D12" s="13"/>
      <c r="E12" s="13"/>
      <c r="F12" s="13"/>
      <c r="G12" s="15"/>
    </row>
    <row r="13" spans="2:16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16" s="1" customFormat="1" ht="15.75" x14ac:dyDescent="0.2">
      <c r="B14" s="173"/>
      <c r="C14" s="175"/>
      <c r="D14" s="16" t="s">
        <v>7</v>
      </c>
      <c r="E14" s="46" t="s">
        <v>8</v>
      </c>
      <c r="F14" s="16" t="s">
        <v>7</v>
      </c>
      <c r="G14" s="47" t="s">
        <v>8</v>
      </c>
      <c r="J14" s="81"/>
      <c r="K14" s="81"/>
      <c r="L14" s="81"/>
      <c r="M14" s="81"/>
      <c r="N14" s="81"/>
      <c r="O14" s="81"/>
      <c r="P14" s="81"/>
    </row>
    <row r="15" spans="2:16" s="1" customFormat="1" x14ac:dyDescent="0.2">
      <c r="B15" s="18" t="s">
        <v>9</v>
      </c>
      <c r="C15" s="19">
        <f>SUM(C16:C19)</f>
        <v>741</v>
      </c>
      <c r="D15" s="19">
        <f>SUM(D16:D19)</f>
        <v>454</v>
      </c>
      <c r="E15" s="79">
        <f>SUM(E16:E19)</f>
        <v>1</v>
      </c>
      <c r="F15" s="19">
        <f>SUM(F16:F19)</f>
        <v>287</v>
      </c>
      <c r="G15" s="80">
        <f>SUM(G16:G19)</f>
        <v>0.99999999999999989</v>
      </c>
      <c r="L15" s="81"/>
      <c r="M15" s="81"/>
      <c r="N15" s="81"/>
      <c r="O15" s="81"/>
    </row>
    <row r="16" spans="2:16" s="1" customFormat="1" x14ac:dyDescent="0.2">
      <c r="B16" s="22" t="s">
        <v>10</v>
      </c>
      <c r="C16" s="69">
        <f>+D16+F16</f>
        <v>70</v>
      </c>
      <c r="D16" s="70">
        <v>45</v>
      </c>
      <c r="E16" s="71">
        <f>+D16/$D$15</f>
        <v>9.9118942731277526E-2</v>
      </c>
      <c r="F16" s="70">
        <v>25</v>
      </c>
      <c r="G16" s="72">
        <f>+F16/$F$15</f>
        <v>8.7108013937282236E-2</v>
      </c>
    </row>
    <row r="17" spans="2:7" s="1" customFormat="1" x14ac:dyDescent="0.2">
      <c r="B17" s="22" t="s">
        <v>11</v>
      </c>
      <c r="C17" s="69">
        <f>+D17+F17</f>
        <v>459</v>
      </c>
      <c r="D17" s="70">
        <v>264</v>
      </c>
      <c r="E17" s="71">
        <f>+D17/$D$15</f>
        <v>0.58149779735682816</v>
      </c>
      <c r="F17" s="70">
        <v>195</v>
      </c>
      <c r="G17" s="72">
        <f t="shared" ref="G17:G19" si="0">+F17/$F$15</f>
        <v>0.67944250871080136</v>
      </c>
    </row>
    <row r="18" spans="2:7" s="1" customFormat="1" x14ac:dyDescent="0.2">
      <c r="B18" s="22" t="s">
        <v>12</v>
      </c>
      <c r="C18" s="69">
        <f>+D18+F18</f>
        <v>206</v>
      </c>
      <c r="D18" s="70">
        <v>142</v>
      </c>
      <c r="E18" s="71">
        <f>+D18/$D$15</f>
        <v>0.31277533039647576</v>
      </c>
      <c r="F18" s="70">
        <v>64</v>
      </c>
      <c r="G18" s="72">
        <f t="shared" si="0"/>
        <v>0.22299651567944251</v>
      </c>
    </row>
    <row r="19" spans="2:7" s="1" customFormat="1" x14ac:dyDescent="0.2">
      <c r="B19" s="24" t="s">
        <v>13</v>
      </c>
      <c r="C19" s="73">
        <f>+D19+F19</f>
        <v>6</v>
      </c>
      <c r="D19" s="74">
        <v>3</v>
      </c>
      <c r="E19" s="75">
        <f>+D19/$D$15</f>
        <v>6.6079295154185024E-3</v>
      </c>
      <c r="F19" s="74">
        <v>3</v>
      </c>
      <c r="G19" s="76">
        <f t="shared" si="0"/>
        <v>1.0452961672473868E-2</v>
      </c>
    </row>
    <row r="20" spans="2:7" s="1" customFormat="1" x14ac:dyDescent="0.2">
      <c r="B20" s="26" t="s">
        <v>14</v>
      </c>
    </row>
    <row r="41" spans="2:5" x14ac:dyDescent="0.25">
      <c r="B41" s="186" t="s">
        <v>15</v>
      </c>
      <c r="C41" s="186"/>
      <c r="D41" s="186"/>
      <c r="E41" s="186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5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2"/>
  <dimension ref="B1:P41"/>
  <sheetViews>
    <sheetView showGridLines="0" view="pageBreakPreview" zoomScaleNormal="70" zoomScaleSheetLayoutView="100" workbookViewId="0">
      <selection activeCell="B15" sqref="B15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.7109375" customWidth="1"/>
    <col min="5" max="5" width="8.7109375" customWidth="1"/>
    <col min="6" max="6" width="11.42578125" customWidth="1"/>
    <col min="7" max="7" width="8" customWidth="1"/>
    <col min="9" max="9" width="0.7109375" customWidth="1"/>
  </cols>
  <sheetData>
    <row r="1" spans="2:16" s="1" customFormat="1" ht="3" customHeight="1" thickBot="1" x14ac:dyDescent="0.25"/>
    <row r="2" spans="2:16" s="1" customFormat="1" ht="15.75" x14ac:dyDescent="0.25">
      <c r="B2" s="2"/>
      <c r="C2" s="3"/>
      <c r="D2" s="3"/>
      <c r="E2" s="3"/>
      <c r="F2" s="3"/>
      <c r="G2" s="4"/>
      <c r="H2" s="5"/>
    </row>
    <row r="3" spans="2:16" s="1" customFormat="1" x14ac:dyDescent="0.2">
      <c r="B3" s="6"/>
      <c r="C3" s="7"/>
      <c r="D3" s="7"/>
      <c r="E3" s="7"/>
      <c r="F3" s="7"/>
      <c r="G3" s="8"/>
    </row>
    <row r="4" spans="2:16" s="1" customFormat="1" x14ac:dyDescent="0.2">
      <c r="B4" s="6"/>
      <c r="C4" s="7"/>
      <c r="D4" s="7"/>
      <c r="E4" s="7"/>
      <c r="F4" s="7"/>
      <c r="G4" s="8"/>
    </row>
    <row r="5" spans="2:16" s="1" customFormat="1" x14ac:dyDescent="0.2">
      <c r="B5" s="6"/>
      <c r="C5" s="7"/>
      <c r="D5" s="7"/>
      <c r="E5" s="7"/>
      <c r="F5" s="7"/>
      <c r="G5" s="8"/>
    </row>
    <row r="6" spans="2:16" s="1" customFormat="1" ht="15.75" thickBot="1" x14ac:dyDescent="0.25">
      <c r="B6" s="9"/>
      <c r="C6" s="10"/>
      <c r="D6" s="10"/>
      <c r="E6" s="10"/>
      <c r="F6" s="10"/>
      <c r="G6" s="11"/>
    </row>
    <row r="7" spans="2:16" s="1" customFormat="1" ht="5.25" customHeight="1" x14ac:dyDescent="0.2">
      <c r="B7" s="12"/>
      <c r="C7" s="13"/>
      <c r="D7" s="13"/>
      <c r="E7" s="13"/>
      <c r="F7" s="13"/>
      <c r="G7" s="14"/>
    </row>
    <row r="8" spans="2:16" s="1" customFormat="1" ht="15.75" x14ac:dyDescent="0.25">
      <c r="B8" s="169" t="s">
        <v>0</v>
      </c>
      <c r="C8" s="170"/>
      <c r="D8" s="170"/>
      <c r="E8" s="170"/>
      <c r="F8" s="170"/>
      <c r="G8" s="171"/>
    </row>
    <row r="9" spans="2:16" s="1" customFormat="1" ht="15.75" x14ac:dyDescent="0.25">
      <c r="B9" s="169" t="s">
        <v>1</v>
      </c>
      <c r="C9" s="170"/>
      <c r="D9" s="170"/>
      <c r="E9" s="170"/>
      <c r="F9" s="170"/>
      <c r="G9" s="171"/>
    </row>
    <row r="10" spans="2:16" s="1" customFormat="1" ht="15.75" x14ac:dyDescent="0.25">
      <c r="B10" s="169" t="s">
        <v>2</v>
      </c>
      <c r="C10" s="170"/>
      <c r="D10" s="170"/>
      <c r="E10" s="170"/>
      <c r="F10" s="170"/>
      <c r="G10" s="171"/>
    </row>
    <row r="11" spans="2:16" s="1" customFormat="1" ht="15.75" x14ac:dyDescent="0.25">
      <c r="B11" s="169" t="s">
        <v>41</v>
      </c>
      <c r="C11" s="170"/>
      <c r="D11" s="170"/>
      <c r="E11" s="170"/>
      <c r="F11" s="170"/>
      <c r="G11" s="171"/>
    </row>
    <row r="12" spans="2:16" s="1" customFormat="1" ht="5.25" customHeight="1" x14ac:dyDescent="0.2">
      <c r="B12" s="12"/>
      <c r="C12" s="13"/>
      <c r="D12" s="13"/>
      <c r="E12" s="13"/>
      <c r="F12" s="13"/>
      <c r="G12" s="15"/>
    </row>
    <row r="13" spans="2:16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16" s="1" customFormat="1" ht="15.75" x14ac:dyDescent="0.2">
      <c r="B14" s="173"/>
      <c r="C14" s="175"/>
      <c r="D14" s="16" t="s">
        <v>7</v>
      </c>
      <c r="E14" s="46" t="s">
        <v>8</v>
      </c>
      <c r="F14" s="16" t="s">
        <v>7</v>
      </c>
      <c r="G14" s="47" t="s">
        <v>8</v>
      </c>
      <c r="J14" s="81"/>
      <c r="K14" s="81"/>
      <c r="L14" s="81"/>
      <c r="M14" s="81"/>
      <c r="N14" s="81"/>
      <c r="O14" s="81"/>
      <c r="P14" s="81"/>
    </row>
    <row r="15" spans="2:16" s="1" customFormat="1" x14ac:dyDescent="0.2">
      <c r="B15" s="18" t="s">
        <v>9</v>
      </c>
      <c r="C15" s="19">
        <f>SUM(C16:C19)</f>
        <v>731</v>
      </c>
      <c r="D15" s="19">
        <f>SUM(D16:D19)</f>
        <v>450</v>
      </c>
      <c r="E15" s="79">
        <f>SUM(E16:E19)</f>
        <v>1</v>
      </c>
      <c r="F15" s="19">
        <f>SUM(F16:F19)</f>
        <v>281</v>
      </c>
      <c r="G15" s="80">
        <f>SUM(G16:G19)</f>
        <v>0.99999999999999989</v>
      </c>
      <c r="L15" s="81"/>
      <c r="M15" s="81"/>
      <c r="N15" s="81"/>
      <c r="O15" s="81"/>
    </row>
    <row r="16" spans="2:16" s="1" customFormat="1" x14ac:dyDescent="0.2">
      <c r="B16" s="22" t="s">
        <v>10</v>
      </c>
      <c r="C16" s="69">
        <f>+D16+F16</f>
        <v>69</v>
      </c>
      <c r="D16" s="70">
        <v>45</v>
      </c>
      <c r="E16" s="71">
        <f>+D16/$D$15</f>
        <v>0.1</v>
      </c>
      <c r="F16" s="70">
        <v>24</v>
      </c>
      <c r="G16" s="72">
        <f>+F16/$F$15</f>
        <v>8.5409252669039148E-2</v>
      </c>
    </row>
    <row r="17" spans="2:7" s="1" customFormat="1" x14ac:dyDescent="0.2">
      <c r="B17" s="22" t="s">
        <v>11</v>
      </c>
      <c r="C17" s="69">
        <f>+D17+F17</f>
        <v>453</v>
      </c>
      <c r="D17" s="70">
        <v>263</v>
      </c>
      <c r="E17" s="71">
        <f>+D17/$D$15</f>
        <v>0.58444444444444443</v>
      </c>
      <c r="F17" s="70">
        <v>190</v>
      </c>
      <c r="G17" s="72">
        <f t="shared" ref="G17:G19" si="0">+F17/$F$15</f>
        <v>0.67615658362989328</v>
      </c>
    </row>
    <row r="18" spans="2:7" s="1" customFormat="1" x14ac:dyDescent="0.2">
      <c r="B18" s="22" t="s">
        <v>12</v>
      </c>
      <c r="C18" s="69">
        <f>+D18+F18</f>
        <v>203</v>
      </c>
      <c r="D18" s="70">
        <v>139</v>
      </c>
      <c r="E18" s="71">
        <f>+D18/$D$15</f>
        <v>0.30888888888888888</v>
      </c>
      <c r="F18" s="70">
        <v>64</v>
      </c>
      <c r="G18" s="72">
        <f t="shared" si="0"/>
        <v>0.22775800711743771</v>
      </c>
    </row>
    <row r="19" spans="2:7" s="1" customFormat="1" x14ac:dyDescent="0.2">
      <c r="B19" s="24" t="s">
        <v>13</v>
      </c>
      <c r="C19" s="73">
        <f>+D19+F19</f>
        <v>6</v>
      </c>
      <c r="D19" s="74">
        <v>3</v>
      </c>
      <c r="E19" s="75">
        <f>+D19/$D$15</f>
        <v>6.6666666666666671E-3</v>
      </c>
      <c r="F19" s="74">
        <v>3</v>
      </c>
      <c r="G19" s="76">
        <f t="shared" si="0"/>
        <v>1.0676156583629894E-2</v>
      </c>
    </row>
    <row r="20" spans="2:7" s="1" customFormat="1" x14ac:dyDescent="0.2">
      <c r="B20" s="26" t="s">
        <v>14</v>
      </c>
    </row>
    <row r="41" spans="2:5" x14ac:dyDescent="0.25">
      <c r="B41" s="186" t="s">
        <v>15</v>
      </c>
      <c r="C41" s="186"/>
      <c r="D41" s="186"/>
      <c r="E41" s="186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5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3"/>
  <dimension ref="B1:P41"/>
  <sheetViews>
    <sheetView showGridLines="0" view="pageBreakPreview" zoomScaleNormal="70" zoomScaleSheetLayoutView="100" workbookViewId="0">
      <selection activeCell="G35" sqref="G35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.7109375" customWidth="1"/>
    <col min="5" max="5" width="8.7109375" customWidth="1"/>
    <col min="6" max="6" width="11.42578125" customWidth="1"/>
    <col min="7" max="7" width="8" customWidth="1"/>
    <col min="9" max="9" width="0.7109375" customWidth="1"/>
  </cols>
  <sheetData>
    <row r="1" spans="2:16" s="1" customFormat="1" ht="3" customHeight="1" thickBot="1" x14ac:dyDescent="0.25"/>
    <row r="2" spans="2:16" s="1" customFormat="1" ht="15.75" x14ac:dyDescent="0.25">
      <c r="B2" s="2"/>
      <c r="C2" s="3"/>
      <c r="D2" s="3"/>
      <c r="E2" s="3"/>
      <c r="F2" s="3"/>
      <c r="G2" s="4"/>
      <c r="H2" s="5"/>
    </row>
    <row r="3" spans="2:16" s="1" customFormat="1" x14ac:dyDescent="0.2">
      <c r="B3" s="6"/>
      <c r="C3" s="7"/>
      <c r="D3" s="7"/>
      <c r="E3" s="7"/>
      <c r="F3" s="7"/>
      <c r="G3" s="8"/>
    </row>
    <row r="4" spans="2:16" s="1" customFormat="1" x14ac:dyDescent="0.2">
      <c r="B4" s="6"/>
      <c r="C4" s="7"/>
      <c r="D4" s="7"/>
      <c r="E4" s="7"/>
      <c r="F4" s="7"/>
      <c r="G4" s="8"/>
    </row>
    <row r="5" spans="2:16" s="1" customFormat="1" x14ac:dyDescent="0.2">
      <c r="B5" s="6"/>
      <c r="C5" s="7"/>
      <c r="D5" s="7"/>
      <c r="E5" s="7"/>
      <c r="F5" s="7"/>
      <c r="G5" s="8"/>
    </row>
    <row r="6" spans="2:16" s="1" customFormat="1" ht="15.75" thickBot="1" x14ac:dyDescent="0.25">
      <c r="B6" s="9"/>
      <c r="C6" s="10"/>
      <c r="D6" s="10"/>
      <c r="E6" s="10"/>
      <c r="F6" s="10"/>
      <c r="G6" s="11"/>
    </row>
    <row r="7" spans="2:16" s="1" customFormat="1" ht="5.25" customHeight="1" x14ac:dyDescent="0.2">
      <c r="B7" s="12"/>
      <c r="C7" s="13"/>
      <c r="D7" s="13"/>
      <c r="E7" s="13"/>
      <c r="F7" s="13"/>
      <c r="G7" s="14"/>
    </row>
    <row r="8" spans="2:16" s="1" customFormat="1" ht="15.75" x14ac:dyDescent="0.25">
      <c r="B8" s="169" t="s">
        <v>0</v>
      </c>
      <c r="C8" s="170"/>
      <c r="D8" s="170"/>
      <c r="E8" s="170"/>
      <c r="F8" s="170"/>
      <c r="G8" s="171"/>
    </row>
    <row r="9" spans="2:16" s="1" customFormat="1" ht="15.75" x14ac:dyDescent="0.25">
      <c r="B9" s="169" t="s">
        <v>1</v>
      </c>
      <c r="C9" s="170"/>
      <c r="D9" s="170"/>
      <c r="E9" s="170"/>
      <c r="F9" s="170"/>
      <c r="G9" s="171"/>
    </row>
    <row r="10" spans="2:16" s="1" customFormat="1" ht="15.75" x14ac:dyDescent="0.25">
      <c r="B10" s="169" t="s">
        <v>2</v>
      </c>
      <c r="C10" s="170"/>
      <c r="D10" s="170"/>
      <c r="E10" s="170"/>
      <c r="F10" s="170"/>
      <c r="G10" s="171"/>
    </row>
    <row r="11" spans="2:16" s="1" customFormat="1" ht="15.75" x14ac:dyDescent="0.25">
      <c r="B11" s="169" t="s">
        <v>42</v>
      </c>
      <c r="C11" s="170"/>
      <c r="D11" s="170"/>
      <c r="E11" s="170"/>
      <c r="F11" s="170"/>
      <c r="G11" s="171"/>
    </row>
    <row r="12" spans="2:16" s="1" customFormat="1" ht="5.25" customHeight="1" x14ac:dyDescent="0.2">
      <c r="B12" s="12"/>
      <c r="C12" s="13"/>
      <c r="D12" s="13"/>
      <c r="E12" s="13"/>
      <c r="F12" s="13"/>
      <c r="G12" s="15"/>
    </row>
    <row r="13" spans="2:16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16" s="1" customFormat="1" ht="15.75" x14ac:dyDescent="0.2">
      <c r="B14" s="173"/>
      <c r="C14" s="175"/>
      <c r="D14" s="16" t="s">
        <v>7</v>
      </c>
      <c r="E14" s="46" t="s">
        <v>8</v>
      </c>
      <c r="F14" s="16" t="s">
        <v>7</v>
      </c>
      <c r="G14" s="47" t="s">
        <v>8</v>
      </c>
      <c r="J14" s="81"/>
      <c r="K14" s="81"/>
      <c r="L14" s="81"/>
      <c r="M14" s="81"/>
      <c r="N14" s="81"/>
      <c r="O14" s="81"/>
      <c r="P14" s="81"/>
    </row>
    <row r="15" spans="2:16" s="1" customFormat="1" x14ac:dyDescent="0.2">
      <c r="B15" s="18" t="s">
        <v>9</v>
      </c>
      <c r="C15" s="19">
        <f>SUM(C16:C19)</f>
        <v>741</v>
      </c>
      <c r="D15" s="19">
        <f>SUM(D16:D19)</f>
        <v>456</v>
      </c>
      <c r="E15" s="79">
        <f>SUM(E16:E19)</f>
        <v>1</v>
      </c>
      <c r="F15" s="19">
        <f>SUM(F16:F19)</f>
        <v>285</v>
      </c>
      <c r="G15" s="80">
        <f>SUM(G16:G19)</f>
        <v>1</v>
      </c>
      <c r="L15" s="81"/>
      <c r="M15" s="81"/>
      <c r="N15" s="81"/>
      <c r="O15" s="81"/>
    </row>
    <row r="16" spans="2:16" s="1" customFormat="1" x14ac:dyDescent="0.2">
      <c r="B16" s="22" t="s">
        <v>10</v>
      </c>
      <c r="C16" s="69">
        <f>+D16+F16</f>
        <v>70</v>
      </c>
      <c r="D16" s="70">
        <v>46</v>
      </c>
      <c r="E16" s="71">
        <f>+D16/$D$15</f>
        <v>0.10087719298245613</v>
      </c>
      <c r="F16" s="70">
        <v>24</v>
      </c>
      <c r="G16" s="72">
        <f>+F16/$F$15</f>
        <v>8.4210526315789472E-2</v>
      </c>
    </row>
    <row r="17" spans="2:7" s="1" customFormat="1" x14ac:dyDescent="0.2">
      <c r="B17" s="22" t="s">
        <v>11</v>
      </c>
      <c r="C17" s="69">
        <f>+D17+F17</f>
        <v>457</v>
      </c>
      <c r="D17" s="70">
        <v>264</v>
      </c>
      <c r="E17" s="71">
        <f>+D17/$D$15</f>
        <v>0.57894736842105265</v>
      </c>
      <c r="F17" s="70">
        <v>193</v>
      </c>
      <c r="G17" s="72">
        <f t="shared" ref="G17:G19" si="0">+F17/$F$15</f>
        <v>0.67719298245614035</v>
      </c>
    </row>
    <row r="18" spans="2:7" s="1" customFormat="1" x14ac:dyDescent="0.2">
      <c r="B18" s="22" t="s">
        <v>12</v>
      </c>
      <c r="C18" s="69">
        <f>+D18+F18</f>
        <v>208</v>
      </c>
      <c r="D18" s="70">
        <v>143</v>
      </c>
      <c r="E18" s="71">
        <f>+D18/$D$15</f>
        <v>0.31359649122807015</v>
      </c>
      <c r="F18" s="70">
        <v>65</v>
      </c>
      <c r="G18" s="72">
        <f t="shared" si="0"/>
        <v>0.22807017543859648</v>
      </c>
    </row>
    <row r="19" spans="2:7" s="1" customFormat="1" x14ac:dyDescent="0.2">
      <c r="B19" s="24" t="s">
        <v>13</v>
      </c>
      <c r="C19" s="73">
        <f>+D19+F19</f>
        <v>6</v>
      </c>
      <c r="D19" s="74">
        <v>3</v>
      </c>
      <c r="E19" s="75">
        <f>+D19/$D$15</f>
        <v>6.5789473684210523E-3</v>
      </c>
      <c r="F19" s="74">
        <v>3</v>
      </c>
      <c r="G19" s="76">
        <f t="shared" si="0"/>
        <v>1.0526315789473684E-2</v>
      </c>
    </row>
    <row r="20" spans="2:7" s="1" customFormat="1" x14ac:dyDescent="0.2">
      <c r="B20" s="26" t="s">
        <v>14</v>
      </c>
    </row>
    <row r="41" spans="2:5" x14ac:dyDescent="0.25">
      <c r="B41" s="186" t="s">
        <v>15</v>
      </c>
      <c r="C41" s="186"/>
      <c r="D41" s="186"/>
      <c r="E41" s="186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5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4"/>
  <dimension ref="B1:P41"/>
  <sheetViews>
    <sheetView showGridLines="0" view="pageBreakPreview" zoomScaleNormal="70" zoomScaleSheetLayoutView="100" workbookViewId="0">
      <selection activeCell="B15" sqref="B15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.7109375" customWidth="1"/>
    <col min="5" max="5" width="8.7109375" customWidth="1"/>
    <col min="6" max="6" width="11.42578125" customWidth="1"/>
    <col min="7" max="7" width="8" customWidth="1"/>
    <col min="9" max="9" width="0.7109375" customWidth="1"/>
  </cols>
  <sheetData>
    <row r="1" spans="2:16" s="1" customFormat="1" ht="3" customHeight="1" thickBot="1" x14ac:dyDescent="0.25"/>
    <row r="2" spans="2:16" s="1" customFormat="1" ht="15.75" x14ac:dyDescent="0.25">
      <c r="B2" s="2"/>
      <c r="C2" s="3"/>
      <c r="D2" s="3"/>
      <c r="E2" s="3"/>
      <c r="F2" s="3"/>
      <c r="G2" s="4"/>
      <c r="H2" s="5"/>
    </row>
    <row r="3" spans="2:16" s="1" customFormat="1" x14ac:dyDescent="0.2">
      <c r="B3" s="6"/>
      <c r="C3" s="7"/>
      <c r="D3" s="7"/>
      <c r="E3" s="7"/>
      <c r="F3" s="7"/>
      <c r="G3" s="8"/>
    </row>
    <row r="4" spans="2:16" s="1" customFormat="1" x14ac:dyDescent="0.2">
      <c r="B4" s="6"/>
      <c r="C4" s="7"/>
      <c r="D4" s="7"/>
      <c r="E4" s="7"/>
      <c r="F4" s="7"/>
      <c r="G4" s="8"/>
    </row>
    <row r="5" spans="2:16" s="1" customFormat="1" x14ac:dyDescent="0.2">
      <c r="B5" s="6"/>
      <c r="C5" s="7"/>
      <c r="D5" s="7"/>
      <c r="E5" s="7"/>
      <c r="F5" s="7"/>
      <c r="G5" s="8"/>
    </row>
    <row r="6" spans="2:16" s="1" customFormat="1" ht="15.75" thickBot="1" x14ac:dyDescent="0.25">
      <c r="B6" s="9"/>
      <c r="C6" s="10"/>
      <c r="D6" s="10"/>
      <c r="E6" s="10"/>
      <c r="F6" s="10"/>
      <c r="G6" s="11"/>
    </row>
    <row r="7" spans="2:16" s="1" customFormat="1" ht="5.25" customHeight="1" x14ac:dyDescent="0.2">
      <c r="B7" s="12"/>
      <c r="C7" s="13"/>
      <c r="D7" s="13"/>
      <c r="E7" s="13"/>
      <c r="F7" s="13"/>
      <c r="G7" s="14"/>
    </row>
    <row r="8" spans="2:16" s="1" customFormat="1" ht="15.75" x14ac:dyDescent="0.25">
      <c r="B8" s="169" t="s">
        <v>0</v>
      </c>
      <c r="C8" s="170"/>
      <c r="D8" s="170"/>
      <c r="E8" s="170"/>
      <c r="F8" s="170"/>
      <c r="G8" s="171"/>
    </row>
    <row r="9" spans="2:16" s="1" customFormat="1" ht="15.75" x14ac:dyDescent="0.25">
      <c r="B9" s="169" t="s">
        <v>1</v>
      </c>
      <c r="C9" s="170"/>
      <c r="D9" s="170"/>
      <c r="E9" s="170"/>
      <c r="F9" s="170"/>
      <c r="G9" s="171"/>
    </row>
    <row r="10" spans="2:16" s="1" customFormat="1" ht="15.75" x14ac:dyDescent="0.25">
      <c r="B10" s="169" t="s">
        <v>2</v>
      </c>
      <c r="C10" s="170"/>
      <c r="D10" s="170"/>
      <c r="E10" s="170"/>
      <c r="F10" s="170"/>
      <c r="G10" s="171"/>
    </row>
    <row r="11" spans="2:16" s="1" customFormat="1" ht="15.75" x14ac:dyDescent="0.25">
      <c r="B11" s="169" t="s">
        <v>43</v>
      </c>
      <c r="C11" s="170"/>
      <c r="D11" s="170"/>
      <c r="E11" s="170"/>
      <c r="F11" s="170"/>
      <c r="G11" s="171"/>
    </row>
    <row r="12" spans="2:16" s="1" customFormat="1" ht="5.25" customHeight="1" x14ac:dyDescent="0.2">
      <c r="B12" s="12"/>
      <c r="C12" s="13"/>
      <c r="D12" s="13"/>
      <c r="E12" s="13"/>
      <c r="F12" s="13"/>
      <c r="G12" s="15"/>
    </row>
    <row r="13" spans="2:16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16" s="1" customFormat="1" ht="15.75" x14ac:dyDescent="0.2">
      <c r="B14" s="173"/>
      <c r="C14" s="175"/>
      <c r="D14" s="16" t="s">
        <v>7</v>
      </c>
      <c r="E14" s="46" t="s">
        <v>8</v>
      </c>
      <c r="F14" s="16" t="s">
        <v>7</v>
      </c>
      <c r="G14" s="47" t="s">
        <v>8</v>
      </c>
      <c r="J14" s="81"/>
      <c r="K14" s="81"/>
      <c r="L14" s="81"/>
      <c r="M14" s="81"/>
      <c r="N14" s="81"/>
      <c r="O14" s="81"/>
      <c r="P14" s="81"/>
    </row>
    <row r="15" spans="2:16" s="1" customFormat="1" x14ac:dyDescent="0.2">
      <c r="B15" s="18" t="s">
        <v>9</v>
      </c>
      <c r="C15" s="19">
        <f>SUM(C16:C19)</f>
        <v>752</v>
      </c>
      <c r="D15" s="19">
        <f>SUM(D16:D19)</f>
        <v>457</v>
      </c>
      <c r="E15" s="79">
        <f>SUM(E16:E19)</f>
        <v>1</v>
      </c>
      <c r="F15" s="19">
        <f>SUM(F16:F19)</f>
        <v>295</v>
      </c>
      <c r="G15" s="80">
        <f>SUM(G16:G19)</f>
        <v>0.99999999999999989</v>
      </c>
      <c r="L15" s="81"/>
      <c r="M15" s="81"/>
      <c r="N15" s="81"/>
      <c r="O15" s="81"/>
    </row>
    <row r="16" spans="2:16" s="1" customFormat="1" x14ac:dyDescent="0.2">
      <c r="B16" s="22" t="s">
        <v>10</v>
      </c>
      <c r="C16" s="69">
        <f>+D16+F16</f>
        <v>72</v>
      </c>
      <c r="D16" s="70">
        <v>45</v>
      </c>
      <c r="E16" s="71">
        <f>+D16/$D$15</f>
        <v>9.8468271334792121E-2</v>
      </c>
      <c r="F16" s="70">
        <v>27</v>
      </c>
      <c r="G16" s="72">
        <f>+F16/$F$15</f>
        <v>9.152542372881356E-2</v>
      </c>
    </row>
    <row r="17" spans="2:7" s="1" customFormat="1" x14ac:dyDescent="0.2">
      <c r="B17" s="22" t="s">
        <v>11</v>
      </c>
      <c r="C17" s="69">
        <f>+D17+F17</f>
        <v>468</v>
      </c>
      <c r="D17" s="70">
        <v>268</v>
      </c>
      <c r="E17" s="71">
        <f>+D17/$D$15</f>
        <v>0.58643326039387311</v>
      </c>
      <c r="F17" s="70">
        <v>200</v>
      </c>
      <c r="G17" s="72">
        <f t="shared" ref="G17:G19" si="0">+F17/$F$15</f>
        <v>0.67796610169491522</v>
      </c>
    </row>
    <row r="18" spans="2:7" s="1" customFormat="1" x14ac:dyDescent="0.2">
      <c r="B18" s="22" t="s">
        <v>12</v>
      </c>
      <c r="C18" s="69">
        <f>+D18+F18</f>
        <v>207</v>
      </c>
      <c r="D18" s="70">
        <v>142</v>
      </c>
      <c r="E18" s="71">
        <f>+D18/$D$15</f>
        <v>0.31072210065645517</v>
      </c>
      <c r="F18" s="70">
        <v>65</v>
      </c>
      <c r="G18" s="72">
        <f t="shared" si="0"/>
        <v>0.22033898305084745</v>
      </c>
    </row>
    <row r="19" spans="2:7" s="1" customFormat="1" x14ac:dyDescent="0.2">
      <c r="B19" s="24" t="s">
        <v>13</v>
      </c>
      <c r="C19" s="73">
        <f>+D19+F19</f>
        <v>5</v>
      </c>
      <c r="D19" s="74">
        <v>2</v>
      </c>
      <c r="E19" s="75">
        <f>+D19/$D$15</f>
        <v>4.3763676148796497E-3</v>
      </c>
      <c r="F19" s="74">
        <v>3</v>
      </c>
      <c r="G19" s="76">
        <f t="shared" si="0"/>
        <v>1.0169491525423728E-2</v>
      </c>
    </row>
    <row r="20" spans="2:7" s="1" customFormat="1" x14ac:dyDescent="0.2">
      <c r="B20" s="26" t="s">
        <v>14</v>
      </c>
    </row>
    <row r="41" spans="2:5" x14ac:dyDescent="0.25">
      <c r="B41" s="186" t="s">
        <v>15</v>
      </c>
      <c r="C41" s="186"/>
      <c r="D41" s="186"/>
      <c r="E41" s="186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5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5"/>
  <dimension ref="B1:P41"/>
  <sheetViews>
    <sheetView showGridLines="0" view="pageBreakPreview" zoomScaleNormal="70" zoomScaleSheetLayoutView="100" workbookViewId="0">
      <selection activeCell="A15" sqref="A15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.7109375" customWidth="1"/>
    <col min="5" max="5" width="8.7109375" customWidth="1"/>
    <col min="6" max="6" width="11.42578125" customWidth="1"/>
    <col min="7" max="7" width="8" customWidth="1"/>
    <col min="9" max="9" width="0.7109375" customWidth="1"/>
  </cols>
  <sheetData>
    <row r="1" spans="2:16" s="1" customFormat="1" ht="3" customHeight="1" thickBot="1" x14ac:dyDescent="0.25"/>
    <row r="2" spans="2:16" s="1" customFormat="1" ht="15.75" x14ac:dyDescent="0.25">
      <c r="B2" s="2"/>
      <c r="C2" s="3"/>
      <c r="D2" s="3"/>
      <c r="E2" s="3"/>
      <c r="F2" s="3"/>
      <c r="G2" s="4"/>
      <c r="H2" s="5"/>
    </row>
    <row r="3" spans="2:16" s="1" customFormat="1" x14ac:dyDescent="0.2">
      <c r="B3" s="6"/>
      <c r="C3" s="7"/>
      <c r="D3" s="7"/>
      <c r="E3" s="7"/>
      <c r="F3" s="7"/>
      <c r="G3" s="8"/>
    </row>
    <row r="4" spans="2:16" s="1" customFormat="1" x14ac:dyDescent="0.2">
      <c r="B4" s="6"/>
      <c r="C4" s="7"/>
      <c r="D4" s="7"/>
      <c r="E4" s="7"/>
      <c r="F4" s="7"/>
      <c r="G4" s="8"/>
    </row>
    <row r="5" spans="2:16" s="1" customFormat="1" x14ac:dyDescent="0.2">
      <c r="B5" s="6"/>
      <c r="C5" s="7"/>
      <c r="D5" s="7"/>
      <c r="E5" s="7"/>
      <c r="F5" s="7"/>
      <c r="G5" s="8"/>
    </row>
    <row r="6" spans="2:16" s="1" customFormat="1" ht="15.75" thickBot="1" x14ac:dyDescent="0.25">
      <c r="B6" s="9"/>
      <c r="C6" s="10"/>
      <c r="D6" s="10"/>
      <c r="E6" s="10"/>
      <c r="F6" s="10"/>
      <c r="G6" s="11"/>
    </row>
    <row r="7" spans="2:16" s="1" customFormat="1" ht="5.25" customHeight="1" x14ac:dyDescent="0.2">
      <c r="B7" s="12"/>
      <c r="C7" s="13"/>
      <c r="D7" s="13"/>
      <c r="E7" s="13"/>
      <c r="F7" s="13"/>
      <c r="G7" s="14"/>
    </row>
    <row r="8" spans="2:16" s="1" customFormat="1" ht="15.75" x14ac:dyDescent="0.25">
      <c r="B8" s="169" t="s">
        <v>0</v>
      </c>
      <c r="C8" s="170"/>
      <c r="D8" s="170"/>
      <c r="E8" s="170"/>
      <c r="F8" s="170"/>
      <c r="G8" s="171"/>
    </row>
    <row r="9" spans="2:16" s="1" customFormat="1" ht="15.75" x14ac:dyDescent="0.25">
      <c r="B9" s="169" t="s">
        <v>1</v>
      </c>
      <c r="C9" s="170"/>
      <c r="D9" s="170"/>
      <c r="E9" s="170"/>
      <c r="F9" s="170"/>
      <c r="G9" s="171"/>
    </row>
    <row r="10" spans="2:16" s="1" customFormat="1" ht="15.75" x14ac:dyDescent="0.25">
      <c r="B10" s="169" t="s">
        <v>2</v>
      </c>
      <c r="C10" s="170"/>
      <c r="D10" s="170"/>
      <c r="E10" s="170"/>
      <c r="F10" s="170"/>
      <c r="G10" s="171"/>
    </row>
    <row r="11" spans="2:16" s="1" customFormat="1" ht="15.75" x14ac:dyDescent="0.25">
      <c r="B11" s="169" t="s">
        <v>44</v>
      </c>
      <c r="C11" s="170"/>
      <c r="D11" s="170"/>
      <c r="E11" s="170"/>
      <c r="F11" s="170"/>
      <c r="G11" s="171"/>
    </row>
    <row r="12" spans="2:16" s="1" customFormat="1" ht="5.25" customHeight="1" x14ac:dyDescent="0.2">
      <c r="B12" s="12"/>
      <c r="C12" s="13"/>
      <c r="D12" s="13"/>
      <c r="E12" s="13"/>
      <c r="F12" s="13"/>
      <c r="G12" s="15"/>
    </row>
    <row r="13" spans="2:16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16" s="1" customFormat="1" ht="15.75" x14ac:dyDescent="0.2">
      <c r="B14" s="173"/>
      <c r="C14" s="175"/>
      <c r="D14" s="16" t="s">
        <v>7</v>
      </c>
      <c r="E14" s="46" t="s">
        <v>8</v>
      </c>
      <c r="F14" s="16" t="s">
        <v>7</v>
      </c>
      <c r="G14" s="47" t="s">
        <v>8</v>
      </c>
      <c r="J14" s="81"/>
      <c r="K14" s="81"/>
      <c r="L14" s="81"/>
      <c r="M14" s="81"/>
      <c r="N14" s="81"/>
      <c r="O14" s="81"/>
      <c r="P14" s="81"/>
    </row>
    <row r="15" spans="2:16" s="1" customFormat="1" x14ac:dyDescent="0.2">
      <c r="B15" s="18" t="s">
        <v>9</v>
      </c>
      <c r="C15" s="19">
        <f>SUM(C16:C19)</f>
        <v>749</v>
      </c>
      <c r="D15" s="19">
        <f>SUM(D16:D19)</f>
        <v>455</v>
      </c>
      <c r="E15" s="79">
        <f>SUM(E16:E19)</f>
        <v>1</v>
      </c>
      <c r="F15" s="19">
        <f>SUM(F16:F19)</f>
        <v>294</v>
      </c>
      <c r="G15" s="80">
        <f>SUM(G16:G19)</f>
        <v>1</v>
      </c>
      <c r="K15" s="81"/>
      <c r="L15" s="81"/>
      <c r="M15" s="81"/>
      <c r="N15" s="81"/>
      <c r="O15" s="81"/>
    </row>
    <row r="16" spans="2:16" s="1" customFormat="1" x14ac:dyDescent="0.2">
      <c r="B16" s="22" t="s">
        <v>10</v>
      </c>
      <c r="C16" s="69">
        <f>+D16+F16</f>
        <v>69</v>
      </c>
      <c r="D16" s="70">
        <v>43</v>
      </c>
      <c r="E16" s="71">
        <f>+D16/$D$15</f>
        <v>9.4505494505494503E-2</v>
      </c>
      <c r="F16" s="70">
        <v>26</v>
      </c>
      <c r="G16" s="72">
        <f>+F16/$F$15</f>
        <v>8.8435374149659865E-2</v>
      </c>
      <c r="K16" s="81"/>
    </row>
    <row r="17" spans="2:11" s="1" customFormat="1" x14ac:dyDescent="0.2">
      <c r="B17" s="22" t="s">
        <v>11</v>
      </c>
      <c r="C17" s="69">
        <f>+D17+F17</f>
        <v>467</v>
      </c>
      <c r="D17" s="70">
        <v>268</v>
      </c>
      <c r="E17" s="71">
        <f>+D17/$D$15</f>
        <v>0.58901098901098903</v>
      </c>
      <c r="F17" s="70">
        <v>199</v>
      </c>
      <c r="G17" s="72">
        <f t="shared" ref="G17:G19" si="0">+F17/$F$15</f>
        <v>0.6768707482993197</v>
      </c>
      <c r="K17" s="81"/>
    </row>
    <row r="18" spans="2:11" s="1" customFormat="1" x14ac:dyDescent="0.2">
      <c r="B18" s="22" t="s">
        <v>12</v>
      </c>
      <c r="C18" s="69">
        <f>+D18+F18</f>
        <v>208</v>
      </c>
      <c r="D18" s="70">
        <v>142</v>
      </c>
      <c r="E18" s="71">
        <f>+D18/$D$15</f>
        <v>0.31208791208791209</v>
      </c>
      <c r="F18" s="70">
        <v>66</v>
      </c>
      <c r="G18" s="72">
        <f t="shared" si="0"/>
        <v>0.22448979591836735</v>
      </c>
      <c r="K18" s="81"/>
    </row>
    <row r="19" spans="2:11" s="1" customFormat="1" x14ac:dyDescent="0.2">
      <c r="B19" s="24" t="s">
        <v>13</v>
      </c>
      <c r="C19" s="73">
        <f>+D19+F19</f>
        <v>5</v>
      </c>
      <c r="D19" s="74">
        <v>2</v>
      </c>
      <c r="E19" s="75">
        <f>+D19/$D$15</f>
        <v>4.3956043956043956E-3</v>
      </c>
      <c r="F19" s="74">
        <v>3</v>
      </c>
      <c r="G19" s="76">
        <f t="shared" si="0"/>
        <v>1.020408163265306E-2</v>
      </c>
      <c r="K19" s="81"/>
    </row>
    <row r="20" spans="2:11" s="1" customFormat="1" x14ac:dyDescent="0.2">
      <c r="B20" s="26" t="s">
        <v>14</v>
      </c>
    </row>
    <row r="41" spans="2:5" x14ac:dyDescent="0.25">
      <c r="B41" s="186" t="s">
        <v>15</v>
      </c>
      <c r="C41" s="186"/>
      <c r="D41" s="186"/>
      <c r="E41" s="186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5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6"/>
  <dimension ref="B1:P41"/>
  <sheetViews>
    <sheetView showGridLines="0" view="pageBreakPreview" zoomScaleNormal="70" zoomScaleSheetLayoutView="100" workbookViewId="0">
      <selection activeCell="M34" sqref="M34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.7109375" customWidth="1"/>
    <col min="5" max="5" width="8.7109375" customWidth="1"/>
    <col min="6" max="6" width="11.42578125" customWidth="1"/>
    <col min="7" max="7" width="8" customWidth="1"/>
    <col min="9" max="9" width="0.7109375" customWidth="1"/>
  </cols>
  <sheetData>
    <row r="1" spans="2:16" s="1" customFormat="1" ht="3" customHeight="1" thickBot="1" x14ac:dyDescent="0.25"/>
    <row r="2" spans="2:16" s="1" customFormat="1" ht="15.75" x14ac:dyDescent="0.25">
      <c r="B2" s="2"/>
      <c r="C2" s="3"/>
      <c r="D2" s="3"/>
      <c r="E2" s="3"/>
      <c r="F2" s="3"/>
      <c r="G2" s="4"/>
      <c r="H2" s="5"/>
    </row>
    <row r="3" spans="2:16" s="1" customFormat="1" x14ac:dyDescent="0.2">
      <c r="B3" s="6"/>
      <c r="C3" s="7"/>
      <c r="D3" s="7"/>
      <c r="E3" s="7"/>
      <c r="F3" s="7"/>
      <c r="G3" s="8"/>
    </row>
    <row r="4" spans="2:16" s="1" customFormat="1" x14ac:dyDescent="0.2">
      <c r="B4" s="6"/>
      <c r="C4" s="7"/>
      <c r="D4" s="7"/>
      <c r="E4" s="7"/>
      <c r="F4" s="7"/>
      <c r="G4" s="8"/>
    </row>
    <row r="5" spans="2:16" s="1" customFormat="1" x14ac:dyDescent="0.2">
      <c r="B5" s="6"/>
      <c r="C5" s="7"/>
      <c r="D5" s="7"/>
      <c r="E5" s="7"/>
      <c r="F5" s="7"/>
      <c r="G5" s="8"/>
    </row>
    <row r="6" spans="2:16" s="1" customFormat="1" ht="15.75" thickBot="1" x14ac:dyDescent="0.25">
      <c r="B6" s="9"/>
      <c r="C6" s="10"/>
      <c r="D6" s="10"/>
      <c r="E6" s="10"/>
      <c r="F6" s="10"/>
      <c r="G6" s="11"/>
    </row>
    <row r="7" spans="2:16" s="1" customFormat="1" ht="5.25" customHeight="1" x14ac:dyDescent="0.2">
      <c r="B7" s="12"/>
      <c r="C7" s="13"/>
      <c r="D7" s="13"/>
      <c r="E7" s="13"/>
      <c r="F7" s="13"/>
      <c r="G7" s="14"/>
    </row>
    <row r="8" spans="2:16" s="1" customFormat="1" ht="15.75" x14ac:dyDescent="0.25">
      <c r="B8" s="169" t="s">
        <v>0</v>
      </c>
      <c r="C8" s="170"/>
      <c r="D8" s="170"/>
      <c r="E8" s="170"/>
      <c r="F8" s="170"/>
      <c r="G8" s="171"/>
    </row>
    <row r="9" spans="2:16" s="1" customFormat="1" ht="15.75" x14ac:dyDescent="0.25">
      <c r="B9" s="169" t="s">
        <v>1</v>
      </c>
      <c r="C9" s="170"/>
      <c r="D9" s="170"/>
      <c r="E9" s="170"/>
      <c r="F9" s="170"/>
      <c r="G9" s="171"/>
    </row>
    <row r="10" spans="2:16" s="1" customFormat="1" ht="15.75" x14ac:dyDescent="0.25">
      <c r="B10" s="169" t="s">
        <v>2</v>
      </c>
      <c r="C10" s="170"/>
      <c r="D10" s="170"/>
      <c r="E10" s="170"/>
      <c r="F10" s="170"/>
      <c r="G10" s="171"/>
    </row>
    <row r="11" spans="2:16" s="1" customFormat="1" ht="15.75" x14ac:dyDescent="0.25">
      <c r="B11" s="169" t="s">
        <v>45</v>
      </c>
      <c r="C11" s="170"/>
      <c r="D11" s="170"/>
      <c r="E11" s="170"/>
      <c r="F11" s="170"/>
      <c r="G11" s="171"/>
    </row>
    <row r="12" spans="2:16" s="1" customFormat="1" ht="5.25" customHeight="1" x14ac:dyDescent="0.2">
      <c r="B12" s="12"/>
      <c r="C12" s="13"/>
      <c r="D12" s="13"/>
      <c r="E12" s="13"/>
      <c r="F12" s="13"/>
      <c r="G12" s="15"/>
    </row>
    <row r="13" spans="2:16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16" s="1" customFormat="1" ht="15.75" x14ac:dyDescent="0.2">
      <c r="B14" s="173"/>
      <c r="C14" s="175"/>
      <c r="D14" s="16" t="s">
        <v>7</v>
      </c>
      <c r="E14" s="46" t="s">
        <v>8</v>
      </c>
      <c r="F14" s="16" t="s">
        <v>7</v>
      </c>
      <c r="G14" s="47" t="s">
        <v>8</v>
      </c>
      <c r="J14" s="81"/>
      <c r="K14" s="81"/>
      <c r="L14" s="81"/>
      <c r="M14" s="81"/>
      <c r="N14" s="81"/>
      <c r="O14" s="81"/>
      <c r="P14" s="81"/>
    </row>
    <row r="15" spans="2:16" s="1" customFormat="1" x14ac:dyDescent="0.2">
      <c r="B15" s="18" t="s">
        <v>9</v>
      </c>
      <c r="C15" s="19">
        <f>SUM(C16:C19)</f>
        <v>735</v>
      </c>
      <c r="D15" s="19">
        <f>SUM(D16:D19)</f>
        <v>455</v>
      </c>
      <c r="E15" s="79">
        <f>SUM(E16:E19)</f>
        <v>1</v>
      </c>
      <c r="F15" s="19">
        <f>SUM(F16:F19)</f>
        <v>280</v>
      </c>
      <c r="G15" s="80">
        <f>SUM(G16:G19)</f>
        <v>1</v>
      </c>
      <c r="J15" s="81"/>
      <c r="K15" s="81"/>
      <c r="L15" s="81"/>
      <c r="M15" s="81"/>
      <c r="N15" s="81"/>
      <c r="O15" s="81"/>
    </row>
    <row r="16" spans="2:16" s="1" customFormat="1" x14ac:dyDescent="0.2">
      <c r="B16" s="22" t="s">
        <v>10</v>
      </c>
      <c r="C16" s="69">
        <f>+D16+F16</f>
        <v>69</v>
      </c>
      <c r="D16" s="70">
        <v>42</v>
      </c>
      <c r="E16" s="71">
        <f>+D16/$D$15</f>
        <v>9.2307692307692313E-2</v>
      </c>
      <c r="F16" s="70">
        <v>27</v>
      </c>
      <c r="G16" s="72">
        <f>+F16/$F$15</f>
        <v>9.6428571428571433E-2</v>
      </c>
      <c r="J16" s="81"/>
      <c r="K16" s="81"/>
    </row>
    <row r="17" spans="2:11" s="1" customFormat="1" x14ac:dyDescent="0.2">
      <c r="B17" s="22" t="s">
        <v>11</v>
      </c>
      <c r="C17" s="69">
        <f>+D17+F17</f>
        <v>459</v>
      </c>
      <c r="D17" s="70">
        <v>270</v>
      </c>
      <c r="E17" s="71">
        <f>+D17/$D$15</f>
        <v>0.59340659340659341</v>
      </c>
      <c r="F17" s="70">
        <v>189</v>
      </c>
      <c r="G17" s="72">
        <f t="shared" ref="G17:G19" si="0">+F17/$F$15</f>
        <v>0.67500000000000004</v>
      </c>
      <c r="J17" s="81"/>
      <c r="K17" s="81"/>
    </row>
    <row r="18" spans="2:11" s="1" customFormat="1" x14ac:dyDescent="0.2">
      <c r="B18" s="22" t="s">
        <v>12</v>
      </c>
      <c r="C18" s="69">
        <f>+D18+F18</f>
        <v>202</v>
      </c>
      <c r="D18" s="70">
        <v>141</v>
      </c>
      <c r="E18" s="71">
        <f>+D18/$D$15</f>
        <v>0.3098901098901099</v>
      </c>
      <c r="F18" s="70">
        <v>61</v>
      </c>
      <c r="G18" s="72">
        <f t="shared" si="0"/>
        <v>0.21785714285714286</v>
      </c>
      <c r="J18" s="81"/>
      <c r="K18" s="81"/>
    </row>
    <row r="19" spans="2:11" s="1" customFormat="1" x14ac:dyDescent="0.2">
      <c r="B19" s="24" t="s">
        <v>13</v>
      </c>
      <c r="C19" s="73">
        <f>+D19+F19</f>
        <v>5</v>
      </c>
      <c r="D19" s="74">
        <v>2</v>
      </c>
      <c r="E19" s="75">
        <f>+D19/$D$15</f>
        <v>4.3956043956043956E-3</v>
      </c>
      <c r="F19" s="74">
        <v>3</v>
      </c>
      <c r="G19" s="76">
        <f t="shared" si="0"/>
        <v>1.0714285714285714E-2</v>
      </c>
      <c r="J19" s="81"/>
      <c r="K19" s="81"/>
    </row>
    <row r="20" spans="2:11" s="1" customFormat="1" x14ac:dyDescent="0.2">
      <c r="B20" s="26" t="s">
        <v>14</v>
      </c>
    </row>
    <row r="41" spans="2:5" x14ac:dyDescent="0.25">
      <c r="B41" s="186" t="s">
        <v>15</v>
      </c>
      <c r="C41" s="186"/>
      <c r="D41" s="186"/>
      <c r="E41" s="186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5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7"/>
  <dimension ref="B1:P41"/>
  <sheetViews>
    <sheetView showGridLines="0" view="pageBreakPreview" zoomScaleNormal="70" zoomScaleSheetLayoutView="100" workbookViewId="0">
      <selection activeCell="B13" sqref="B13:B14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.7109375" customWidth="1"/>
    <col min="5" max="5" width="8.7109375" customWidth="1"/>
    <col min="6" max="6" width="11.42578125" customWidth="1"/>
    <col min="7" max="7" width="8" customWidth="1"/>
    <col min="9" max="9" width="0.7109375" customWidth="1"/>
  </cols>
  <sheetData>
    <row r="1" spans="2:16" s="1" customFormat="1" ht="3" customHeight="1" thickBot="1" x14ac:dyDescent="0.25"/>
    <row r="2" spans="2:16" s="1" customFormat="1" ht="15.75" x14ac:dyDescent="0.25">
      <c r="B2" s="2"/>
      <c r="C2" s="3"/>
      <c r="D2" s="3"/>
      <c r="E2" s="3"/>
      <c r="F2" s="3"/>
      <c r="G2" s="4"/>
      <c r="H2" s="5"/>
    </row>
    <row r="3" spans="2:16" s="1" customFormat="1" x14ac:dyDescent="0.2">
      <c r="B3" s="6"/>
      <c r="C3" s="7"/>
      <c r="D3" s="7"/>
      <c r="E3" s="7"/>
      <c r="F3" s="7"/>
      <c r="G3" s="8"/>
    </row>
    <row r="4" spans="2:16" s="1" customFormat="1" x14ac:dyDescent="0.2">
      <c r="B4" s="6"/>
      <c r="C4" s="7"/>
      <c r="D4" s="7"/>
      <c r="E4" s="7"/>
      <c r="F4" s="7"/>
      <c r="G4" s="8"/>
    </row>
    <row r="5" spans="2:16" s="1" customFormat="1" x14ac:dyDescent="0.2">
      <c r="B5" s="6"/>
      <c r="C5" s="7"/>
      <c r="D5" s="7"/>
      <c r="E5" s="7"/>
      <c r="F5" s="7"/>
      <c r="G5" s="8"/>
    </row>
    <row r="6" spans="2:16" s="1" customFormat="1" ht="15.75" thickBot="1" x14ac:dyDescent="0.25">
      <c r="B6" s="9"/>
      <c r="C6" s="10"/>
      <c r="D6" s="10"/>
      <c r="E6" s="10"/>
      <c r="F6" s="10"/>
      <c r="G6" s="11"/>
    </row>
    <row r="7" spans="2:16" s="1" customFormat="1" ht="5.25" customHeight="1" x14ac:dyDescent="0.2">
      <c r="B7" s="12"/>
      <c r="C7" s="13"/>
      <c r="D7" s="13"/>
      <c r="E7" s="13"/>
      <c r="F7" s="13"/>
      <c r="G7" s="14"/>
    </row>
    <row r="8" spans="2:16" s="1" customFormat="1" ht="15.75" x14ac:dyDescent="0.25">
      <c r="B8" s="169" t="s">
        <v>0</v>
      </c>
      <c r="C8" s="170"/>
      <c r="D8" s="170"/>
      <c r="E8" s="170"/>
      <c r="F8" s="170"/>
      <c r="G8" s="171"/>
    </row>
    <row r="9" spans="2:16" s="1" customFormat="1" ht="15.75" x14ac:dyDescent="0.25">
      <c r="B9" s="169" t="s">
        <v>1</v>
      </c>
      <c r="C9" s="170"/>
      <c r="D9" s="170"/>
      <c r="E9" s="170"/>
      <c r="F9" s="170"/>
      <c r="G9" s="171"/>
    </row>
    <row r="10" spans="2:16" s="1" customFormat="1" ht="15.75" x14ac:dyDescent="0.25">
      <c r="B10" s="169" t="s">
        <v>2</v>
      </c>
      <c r="C10" s="170"/>
      <c r="D10" s="170"/>
      <c r="E10" s="170"/>
      <c r="F10" s="170"/>
      <c r="G10" s="171"/>
    </row>
    <row r="11" spans="2:16" s="1" customFormat="1" ht="15.75" x14ac:dyDescent="0.25">
      <c r="B11" s="169" t="s">
        <v>46</v>
      </c>
      <c r="C11" s="170"/>
      <c r="D11" s="170"/>
      <c r="E11" s="170"/>
      <c r="F11" s="170"/>
      <c r="G11" s="171"/>
    </row>
    <row r="12" spans="2:16" s="1" customFormat="1" ht="5.25" customHeight="1" x14ac:dyDescent="0.2">
      <c r="B12" s="12"/>
      <c r="C12" s="13"/>
      <c r="D12" s="13"/>
      <c r="E12" s="13"/>
      <c r="F12" s="13"/>
      <c r="G12" s="15"/>
    </row>
    <row r="13" spans="2:16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16" s="1" customFormat="1" ht="15.75" x14ac:dyDescent="0.2">
      <c r="B14" s="173"/>
      <c r="C14" s="175"/>
      <c r="D14" s="16" t="s">
        <v>7</v>
      </c>
      <c r="E14" s="46" t="s">
        <v>8</v>
      </c>
      <c r="F14" s="16" t="s">
        <v>7</v>
      </c>
      <c r="G14" s="47" t="s">
        <v>8</v>
      </c>
      <c r="J14" s="81"/>
      <c r="K14" s="81"/>
      <c r="L14" s="81"/>
      <c r="M14" s="81"/>
      <c r="N14" s="81"/>
      <c r="O14" s="81"/>
      <c r="P14" s="81"/>
    </row>
    <row r="15" spans="2:16" s="1" customFormat="1" x14ac:dyDescent="0.2">
      <c r="B15" s="18" t="s">
        <v>9</v>
      </c>
      <c r="C15" s="19">
        <f>SUM(C16:C19)</f>
        <v>757</v>
      </c>
      <c r="D15" s="19">
        <f>SUM(D16:D19)</f>
        <v>461</v>
      </c>
      <c r="E15" s="79">
        <f>SUM(E16:E19)</f>
        <v>1</v>
      </c>
      <c r="F15" s="19">
        <f>SUM(F16:F19)</f>
        <v>296</v>
      </c>
      <c r="G15" s="80">
        <f>SUM(G16:G19)</f>
        <v>1</v>
      </c>
      <c r="J15" s="81"/>
      <c r="K15" s="81"/>
      <c r="L15" s="81"/>
      <c r="M15" s="81"/>
      <c r="N15" s="81"/>
      <c r="O15" s="81"/>
    </row>
    <row r="16" spans="2:16" s="1" customFormat="1" x14ac:dyDescent="0.2">
      <c r="B16" s="22" t="s">
        <v>10</v>
      </c>
      <c r="C16" s="69">
        <f>+D16+F16</f>
        <v>72</v>
      </c>
      <c r="D16" s="70">
        <v>44</v>
      </c>
      <c r="E16" s="71">
        <f>+D16/$D$15</f>
        <v>9.5444685466377438E-2</v>
      </c>
      <c r="F16" s="70">
        <v>28</v>
      </c>
      <c r="G16" s="72">
        <f>+F16/$F$15</f>
        <v>9.45945945945946E-2</v>
      </c>
      <c r="J16" s="81"/>
      <c r="K16" s="81"/>
    </row>
    <row r="17" spans="2:11" s="1" customFormat="1" x14ac:dyDescent="0.2">
      <c r="B17" s="22" t="s">
        <v>11</v>
      </c>
      <c r="C17" s="69">
        <f>+D17+F17</f>
        <v>476</v>
      </c>
      <c r="D17" s="70">
        <v>274</v>
      </c>
      <c r="E17" s="71">
        <f>+D17/$D$15</f>
        <v>0.59436008676789587</v>
      </c>
      <c r="F17" s="70">
        <v>202</v>
      </c>
      <c r="G17" s="72">
        <f t="shared" ref="G17:G19" si="0">+F17/$F$15</f>
        <v>0.68243243243243246</v>
      </c>
      <c r="J17" s="81"/>
      <c r="K17" s="81"/>
    </row>
    <row r="18" spans="2:11" s="1" customFormat="1" x14ac:dyDescent="0.2">
      <c r="B18" s="22" t="s">
        <v>12</v>
      </c>
      <c r="C18" s="69">
        <f>+D18+F18</f>
        <v>204</v>
      </c>
      <c r="D18" s="70">
        <v>141</v>
      </c>
      <c r="E18" s="71">
        <f>+D18/$D$15</f>
        <v>0.30585683297180044</v>
      </c>
      <c r="F18" s="70">
        <v>63</v>
      </c>
      <c r="G18" s="72">
        <f t="shared" si="0"/>
        <v>0.21283783783783783</v>
      </c>
      <c r="J18" s="81"/>
      <c r="K18" s="81"/>
    </row>
    <row r="19" spans="2:11" s="1" customFormat="1" x14ac:dyDescent="0.2">
      <c r="B19" s="24" t="s">
        <v>13</v>
      </c>
      <c r="C19" s="73">
        <f>+D19+F19</f>
        <v>5</v>
      </c>
      <c r="D19" s="74">
        <v>2</v>
      </c>
      <c r="E19" s="75">
        <f>+D19/$D$15</f>
        <v>4.3383947939262474E-3</v>
      </c>
      <c r="F19" s="74">
        <v>3</v>
      </c>
      <c r="G19" s="76">
        <f t="shared" si="0"/>
        <v>1.0135135135135136E-2</v>
      </c>
      <c r="J19" s="81"/>
      <c r="K19" s="81"/>
    </row>
    <row r="20" spans="2:11" s="1" customFormat="1" x14ac:dyDescent="0.2">
      <c r="B20" s="26" t="s">
        <v>14</v>
      </c>
    </row>
    <row r="41" spans="2:5" x14ac:dyDescent="0.25">
      <c r="B41" s="186" t="s">
        <v>15</v>
      </c>
      <c r="C41" s="186"/>
      <c r="D41" s="186"/>
      <c r="E41" s="186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5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28"/>
  <dimension ref="B1:P41"/>
  <sheetViews>
    <sheetView showGridLines="0" view="pageBreakPreview" zoomScaleNormal="70" zoomScaleSheetLayoutView="100" workbookViewId="0">
      <selection activeCell="B13" sqref="B13:B14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" customWidth="1"/>
    <col min="5" max="5" width="8.7109375" customWidth="1"/>
    <col min="6" max="6" width="11.42578125" customWidth="1"/>
    <col min="7" max="7" width="8" customWidth="1"/>
    <col min="9" max="9" width="0.7109375" customWidth="1"/>
  </cols>
  <sheetData>
    <row r="1" spans="2:16" s="1" customFormat="1" ht="3" customHeight="1" thickBot="1" x14ac:dyDescent="0.25"/>
    <row r="2" spans="2:16" s="1" customFormat="1" ht="15.75" x14ac:dyDescent="0.25">
      <c r="B2" s="2"/>
      <c r="C2" s="3"/>
      <c r="D2" s="3"/>
      <c r="E2" s="3"/>
      <c r="F2" s="3"/>
      <c r="G2" s="4"/>
      <c r="H2" s="5"/>
    </row>
    <row r="3" spans="2:16" s="1" customFormat="1" x14ac:dyDescent="0.2">
      <c r="B3" s="6"/>
      <c r="C3" s="7"/>
      <c r="D3" s="7"/>
      <c r="E3" s="7"/>
      <c r="F3" s="7"/>
      <c r="G3" s="8"/>
    </row>
    <row r="4" spans="2:16" s="1" customFormat="1" x14ac:dyDescent="0.2">
      <c r="B4" s="6"/>
      <c r="C4" s="7"/>
      <c r="D4" s="7"/>
      <c r="E4" s="7"/>
      <c r="F4" s="7"/>
      <c r="G4" s="8"/>
    </row>
    <row r="5" spans="2:16" s="1" customFormat="1" x14ac:dyDescent="0.2">
      <c r="B5" s="6"/>
      <c r="C5" s="7"/>
      <c r="D5" s="7"/>
      <c r="E5" s="7"/>
      <c r="F5" s="7"/>
      <c r="G5" s="8"/>
    </row>
    <row r="6" spans="2:16" s="1" customFormat="1" ht="15.75" thickBot="1" x14ac:dyDescent="0.25">
      <c r="B6" s="9"/>
      <c r="C6" s="10"/>
      <c r="D6" s="10"/>
      <c r="E6" s="10"/>
      <c r="F6" s="10"/>
      <c r="G6" s="11"/>
    </row>
    <row r="7" spans="2:16" s="1" customFormat="1" ht="5.25" customHeight="1" x14ac:dyDescent="0.2">
      <c r="B7" s="12"/>
      <c r="C7" s="13"/>
      <c r="D7" s="13"/>
      <c r="E7" s="13"/>
      <c r="F7" s="13"/>
      <c r="G7" s="14"/>
    </row>
    <row r="8" spans="2:16" s="1" customFormat="1" ht="15.75" x14ac:dyDescent="0.25">
      <c r="B8" s="169" t="s">
        <v>0</v>
      </c>
      <c r="C8" s="170"/>
      <c r="D8" s="170"/>
      <c r="E8" s="170"/>
      <c r="F8" s="170"/>
      <c r="G8" s="171"/>
    </row>
    <row r="9" spans="2:16" s="1" customFormat="1" ht="15.75" x14ac:dyDescent="0.25">
      <c r="B9" s="169" t="s">
        <v>1</v>
      </c>
      <c r="C9" s="170"/>
      <c r="D9" s="170"/>
      <c r="E9" s="170"/>
      <c r="F9" s="170"/>
      <c r="G9" s="171"/>
    </row>
    <row r="10" spans="2:16" s="1" customFormat="1" ht="15.75" x14ac:dyDescent="0.25">
      <c r="B10" s="169" t="s">
        <v>2</v>
      </c>
      <c r="C10" s="170"/>
      <c r="D10" s="170"/>
      <c r="E10" s="170"/>
      <c r="F10" s="170"/>
      <c r="G10" s="171"/>
    </row>
    <row r="11" spans="2:16" s="1" customFormat="1" ht="15.75" x14ac:dyDescent="0.25">
      <c r="B11" s="169" t="s">
        <v>47</v>
      </c>
      <c r="C11" s="170"/>
      <c r="D11" s="170"/>
      <c r="E11" s="170"/>
      <c r="F11" s="170"/>
      <c r="G11" s="171"/>
    </row>
    <row r="12" spans="2:16" s="1" customFormat="1" ht="5.25" customHeight="1" x14ac:dyDescent="0.2">
      <c r="B12" s="12"/>
      <c r="C12" s="13"/>
      <c r="D12" s="13"/>
      <c r="E12" s="13"/>
      <c r="F12" s="13"/>
      <c r="G12" s="15"/>
    </row>
    <row r="13" spans="2:16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16" s="1" customFormat="1" ht="15.75" x14ac:dyDescent="0.2">
      <c r="B14" s="173"/>
      <c r="C14" s="175"/>
      <c r="D14" s="16" t="s">
        <v>7</v>
      </c>
      <c r="E14" s="46" t="s">
        <v>8</v>
      </c>
      <c r="F14" s="16" t="s">
        <v>7</v>
      </c>
      <c r="G14" s="47" t="s">
        <v>8</v>
      </c>
      <c r="J14" s="81"/>
      <c r="K14" s="81"/>
      <c r="L14" s="81"/>
      <c r="M14" s="81"/>
      <c r="N14" s="81"/>
      <c r="O14" s="81"/>
      <c r="P14" s="81"/>
    </row>
    <row r="15" spans="2:16" s="1" customFormat="1" x14ac:dyDescent="0.2">
      <c r="B15" s="18" t="s">
        <v>9</v>
      </c>
      <c r="C15" s="19">
        <f>SUM(C16:C19)</f>
        <v>739</v>
      </c>
      <c r="D15" s="19">
        <f>SUM(D16:D19)</f>
        <v>449</v>
      </c>
      <c r="E15" s="79">
        <f>SUM(E16:E19)</f>
        <v>1</v>
      </c>
      <c r="F15" s="19">
        <f>SUM(F16:F19)</f>
        <v>290</v>
      </c>
      <c r="G15" s="80">
        <f>SUM(G16:G19)</f>
        <v>1</v>
      </c>
      <c r="J15" s="81"/>
      <c r="K15" s="81"/>
      <c r="L15" s="81"/>
      <c r="M15" s="81"/>
      <c r="N15" s="81"/>
      <c r="O15" s="81"/>
    </row>
    <row r="16" spans="2:16" s="1" customFormat="1" x14ac:dyDescent="0.2">
      <c r="B16" s="22" t="s">
        <v>10</v>
      </c>
      <c r="C16" s="69">
        <f>+D16+F16</f>
        <v>66</v>
      </c>
      <c r="D16" s="70">
        <v>39</v>
      </c>
      <c r="E16" s="71">
        <f>+D16/$D$15</f>
        <v>8.6859688195991089E-2</v>
      </c>
      <c r="F16" s="70">
        <v>27</v>
      </c>
      <c r="G16" s="72">
        <f>+F16/$F$15</f>
        <v>9.3103448275862075E-2</v>
      </c>
      <c r="J16" s="81"/>
      <c r="K16" s="81"/>
      <c r="L16" s="81"/>
      <c r="M16" s="81"/>
      <c r="N16" s="81"/>
    </row>
    <row r="17" spans="2:11" s="1" customFormat="1" x14ac:dyDescent="0.2">
      <c r="B17" s="22" t="s">
        <v>11</v>
      </c>
      <c r="C17" s="69">
        <f>+D17+F17</f>
        <v>464</v>
      </c>
      <c r="D17" s="70">
        <v>267</v>
      </c>
      <c r="E17" s="71">
        <f>+D17/$D$15</f>
        <v>0.59465478841870822</v>
      </c>
      <c r="F17" s="70">
        <v>197</v>
      </c>
      <c r="G17" s="72">
        <f t="shared" ref="G17:G19" si="0">+F17/$F$15</f>
        <v>0.67931034482758623</v>
      </c>
      <c r="J17" s="81"/>
      <c r="K17" s="81"/>
    </row>
    <row r="18" spans="2:11" s="1" customFormat="1" x14ac:dyDescent="0.2">
      <c r="B18" s="22" t="s">
        <v>12</v>
      </c>
      <c r="C18" s="69">
        <f>+D18+F18</f>
        <v>203</v>
      </c>
      <c r="D18" s="70">
        <v>140</v>
      </c>
      <c r="E18" s="71">
        <f>+D18/$D$15</f>
        <v>0.31180400890868598</v>
      </c>
      <c r="F18" s="70">
        <v>63</v>
      </c>
      <c r="G18" s="72">
        <f t="shared" si="0"/>
        <v>0.21724137931034482</v>
      </c>
      <c r="J18" s="81"/>
      <c r="K18" s="81"/>
    </row>
    <row r="19" spans="2:11" s="1" customFormat="1" x14ac:dyDescent="0.2">
      <c r="B19" s="24" t="s">
        <v>13</v>
      </c>
      <c r="C19" s="73">
        <f>+D19+F19</f>
        <v>6</v>
      </c>
      <c r="D19" s="74">
        <v>3</v>
      </c>
      <c r="E19" s="75">
        <f>+D19/$D$15</f>
        <v>6.6815144766146995E-3</v>
      </c>
      <c r="F19" s="74">
        <v>3</v>
      </c>
      <c r="G19" s="76">
        <f t="shared" si="0"/>
        <v>1.0344827586206896E-2</v>
      </c>
      <c r="J19" s="81"/>
      <c r="K19" s="81"/>
    </row>
    <row r="20" spans="2:11" s="1" customFormat="1" x14ac:dyDescent="0.2">
      <c r="B20" s="26" t="s">
        <v>14</v>
      </c>
    </row>
    <row r="41" spans="2:5" x14ac:dyDescent="0.25">
      <c r="B41" s="186" t="s">
        <v>15</v>
      </c>
      <c r="C41" s="186"/>
      <c r="D41" s="186"/>
      <c r="E41" s="186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5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9"/>
  <dimension ref="B1:P41"/>
  <sheetViews>
    <sheetView showGridLines="0" view="pageBreakPreview" topLeftCell="A7" zoomScaleNormal="70" zoomScaleSheetLayoutView="100" workbookViewId="0">
      <selection activeCell="B15" sqref="B15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" customWidth="1"/>
    <col min="5" max="5" width="8.7109375" customWidth="1"/>
    <col min="6" max="6" width="11.42578125" customWidth="1"/>
    <col min="7" max="7" width="8" customWidth="1"/>
    <col min="9" max="9" width="0.7109375" customWidth="1"/>
  </cols>
  <sheetData>
    <row r="1" spans="2:16" s="1" customFormat="1" ht="3" customHeight="1" thickBot="1" x14ac:dyDescent="0.25"/>
    <row r="2" spans="2:16" s="1" customFormat="1" ht="15.75" x14ac:dyDescent="0.25">
      <c r="B2" s="2"/>
      <c r="C2" s="3"/>
      <c r="D2" s="3"/>
      <c r="E2" s="3"/>
      <c r="F2" s="3"/>
      <c r="G2" s="4"/>
      <c r="H2" s="5"/>
    </row>
    <row r="3" spans="2:16" s="1" customFormat="1" x14ac:dyDescent="0.2">
      <c r="B3" s="6"/>
      <c r="C3" s="7"/>
      <c r="D3" s="7"/>
      <c r="E3" s="7"/>
      <c r="F3" s="7"/>
      <c r="G3" s="8"/>
    </row>
    <row r="4" spans="2:16" s="1" customFormat="1" x14ac:dyDescent="0.2">
      <c r="B4" s="6"/>
      <c r="C4" s="7"/>
      <c r="D4" s="7"/>
      <c r="E4" s="7"/>
      <c r="F4" s="7"/>
      <c r="G4" s="8"/>
    </row>
    <row r="5" spans="2:16" s="1" customFormat="1" x14ac:dyDescent="0.2">
      <c r="B5" s="6"/>
      <c r="C5" s="7"/>
      <c r="D5" s="7"/>
      <c r="E5" s="7"/>
      <c r="F5" s="7"/>
      <c r="G5" s="8"/>
    </row>
    <row r="6" spans="2:16" s="1" customFormat="1" ht="15.75" thickBot="1" x14ac:dyDescent="0.25">
      <c r="B6" s="9"/>
      <c r="C6" s="10"/>
      <c r="D6" s="10"/>
      <c r="E6" s="10"/>
      <c r="F6" s="10"/>
      <c r="G6" s="11"/>
    </row>
    <row r="7" spans="2:16" s="1" customFormat="1" ht="5.25" customHeight="1" x14ac:dyDescent="0.2">
      <c r="B7" s="12"/>
      <c r="C7" s="13"/>
      <c r="D7" s="13"/>
      <c r="E7" s="13"/>
      <c r="F7" s="13"/>
      <c r="G7" s="14"/>
    </row>
    <row r="8" spans="2:16" s="1" customFormat="1" ht="15.75" x14ac:dyDescent="0.25">
      <c r="B8" s="169" t="s">
        <v>0</v>
      </c>
      <c r="C8" s="170"/>
      <c r="D8" s="170"/>
      <c r="E8" s="170"/>
      <c r="F8" s="170"/>
      <c r="G8" s="171"/>
    </row>
    <row r="9" spans="2:16" s="1" customFormat="1" ht="15.75" x14ac:dyDescent="0.25">
      <c r="B9" s="169" t="s">
        <v>1</v>
      </c>
      <c r="C9" s="170"/>
      <c r="D9" s="170"/>
      <c r="E9" s="170"/>
      <c r="F9" s="170"/>
      <c r="G9" s="171"/>
    </row>
    <row r="10" spans="2:16" s="1" customFormat="1" ht="15.75" x14ac:dyDescent="0.25">
      <c r="B10" s="169" t="s">
        <v>2</v>
      </c>
      <c r="C10" s="170"/>
      <c r="D10" s="170"/>
      <c r="E10" s="170"/>
      <c r="F10" s="170"/>
      <c r="G10" s="171"/>
    </row>
    <row r="11" spans="2:16" s="1" customFormat="1" ht="15.75" x14ac:dyDescent="0.25">
      <c r="B11" s="169" t="s">
        <v>48</v>
      </c>
      <c r="C11" s="170"/>
      <c r="D11" s="170"/>
      <c r="E11" s="170"/>
      <c r="F11" s="170"/>
      <c r="G11" s="171"/>
    </row>
    <row r="12" spans="2:16" s="1" customFormat="1" ht="5.25" customHeight="1" x14ac:dyDescent="0.2">
      <c r="B12" s="12"/>
      <c r="C12" s="13"/>
      <c r="D12" s="13"/>
      <c r="E12" s="13"/>
      <c r="F12" s="13"/>
      <c r="G12" s="15"/>
    </row>
    <row r="13" spans="2:16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16" s="1" customFormat="1" ht="15.75" x14ac:dyDescent="0.2">
      <c r="B14" s="173"/>
      <c r="C14" s="175"/>
      <c r="D14" s="16" t="s">
        <v>7</v>
      </c>
      <c r="E14" s="46" t="s">
        <v>8</v>
      </c>
      <c r="F14" s="16" t="s">
        <v>7</v>
      </c>
      <c r="G14" s="47" t="s">
        <v>8</v>
      </c>
      <c r="J14" s="81"/>
      <c r="K14" s="81"/>
      <c r="L14" s="81"/>
      <c r="M14" s="81"/>
      <c r="N14" s="81"/>
      <c r="O14" s="81"/>
      <c r="P14" s="81"/>
    </row>
    <row r="15" spans="2:16" s="1" customFormat="1" x14ac:dyDescent="0.2">
      <c r="B15" s="18" t="s">
        <v>9</v>
      </c>
      <c r="C15" s="19">
        <f>SUM(C16:C19)</f>
        <v>742</v>
      </c>
      <c r="D15" s="19">
        <f>SUM(D16:D19)</f>
        <v>451</v>
      </c>
      <c r="E15" s="79">
        <f>SUM(E16:E19)</f>
        <v>1</v>
      </c>
      <c r="F15" s="19">
        <f>SUM(F16:F19)</f>
        <v>291</v>
      </c>
      <c r="G15" s="80">
        <f>SUM(G16:G19)</f>
        <v>1</v>
      </c>
      <c r="J15" s="81"/>
      <c r="K15" s="81"/>
      <c r="L15" s="81"/>
      <c r="M15" s="81"/>
      <c r="N15" s="81"/>
      <c r="O15" s="81"/>
    </row>
    <row r="16" spans="2:16" s="1" customFormat="1" x14ac:dyDescent="0.2">
      <c r="B16" s="22" t="s">
        <v>10</v>
      </c>
      <c r="C16" s="69">
        <f>+D16+F16</f>
        <v>68</v>
      </c>
      <c r="D16" s="70">
        <v>41</v>
      </c>
      <c r="E16" s="71">
        <f>+D16/$D$15</f>
        <v>9.0909090909090912E-2</v>
      </c>
      <c r="F16" s="70">
        <v>27</v>
      </c>
      <c r="G16" s="72">
        <f>+F16/$F$15</f>
        <v>9.2783505154639179E-2</v>
      </c>
      <c r="J16" s="81"/>
      <c r="K16" s="81"/>
      <c r="L16" s="81"/>
      <c r="M16" s="81"/>
      <c r="N16" s="81"/>
    </row>
    <row r="17" spans="2:11" s="1" customFormat="1" x14ac:dyDescent="0.2">
      <c r="B17" s="22" t="s">
        <v>11</v>
      </c>
      <c r="C17" s="69">
        <f>+D17+F17</f>
        <v>463</v>
      </c>
      <c r="D17" s="70">
        <v>267</v>
      </c>
      <c r="E17" s="71">
        <f>+D17/$D$15</f>
        <v>0.5920177383592018</v>
      </c>
      <c r="F17" s="70">
        <v>196</v>
      </c>
      <c r="G17" s="72">
        <f t="shared" ref="G17:G19" si="0">+F17/$F$15</f>
        <v>0.67353951890034369</v>
      </c>
      <c r="J17" s="81"/>
      <c r="K17" s="81"/>
    </row>
    <row r="18" spans="2:11" s="1" customFormat="1" x14ac:dyDescent="0.2">
      <c r="B18" s="22" t="s">
        <v>12</v>
      </c>
      <c r="C18" s="69">
        <f>+D18+F18</f>
        <v>205</v>
      </c>
      <c r="D18" s="70">
        <v>140</v>
      </c>
      <c r="E18" s="71">
        <f>+D18/$D$15</f>
        <v>0.31042128603104213</v>
      </c>
      <c r="F18" s="70">
        <v>65</v>
      </c>
      <c r="G18" s="72">
        <f t="shared" si="0"/>
        <v>0.22336769759450173</v>
      </c>
      <c r="J18" s="81"/>
      <c r="K18" s="81"/>
    </row>
    <row r="19" spans="2:11" s="1" customFormat="1" x14ac:dyDescent="0.2">
      <c r="B19" s="24" t="s">
        <v>13</v>
      </c>
      <c r="C19" s="73">
        <f>+D19+F19</f>
        <v>6</v>
      </c>
      <c r="D19" s="74">
        <v>3</v>
      </c>
      <c r="E19" s="75">
        <f>+D19/$D$15</f>
        <v>6.6518847006651885E-3</v>
      </c>
      <c r="F19" s="74">
        <v>3</v>
      </c>
      <c r="G19" s="76">
        <f t="shared" si="0"/>
        <v>1.0309278350515464E-2</v>
      </c>
      <c r="J19" s="81"/>
      <c r="K19" s="81"/>
    </row>
    <row r="20" spans="2:11" s="1" customFormat="1" x14ac:dyDescent="0.2">
      <c r="B20" s="26" t="s">
        <v>14</v>
      </c>
    </row>
    <row r="41" spans="2:5" x14ac:dyDescent="0.25">
      <c r="B41" s="186" t="s">
        <v>15</v>
      </c>
      <c r="C41" s="186"/>
      <c r="D41" s="186"/>
      <c r="E41" s="186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B1:D39"/>
  <sheetViews>
    <sheetView showGridLines="0" view="pageBreakPreview" zoomScale="85" zoomScaleNormal="70" zoomScaleSheetLayoutView="85" workbookViewId="0">
      <selection activeCell="F18" sqref="F18"/>
    </sheetView>
  </sheetViews>
  <sheetFormatPr baseColWidth="10" defaultRowHeight="15" x14ac:dyDescent="0.25"/>
  <cols>
    <col min="1" max="1" width="1.7109375" customWidth="1"/>
    <col min="2" max="2" width="54.42578125" bestFit="1" customWidth="1"/>
    <col min="3" max="3" width="30.5703125" customWidth="1"/>
    <col min="5" max="5" width="11.42578125" customWidth="1"/>
  </cols>
  <sheetData>
    <row r="1" spans="2:4" s="1" customFormat="1" ht="3" customHeight="1" thickBot="1" x14ac:dyDescent="0.25">
      <c r="B1" s="7"/>
      <c r="C1" s="7"/>
    </row>
    <row r="2" spans="2:4" s="1" customFormat="1" ht="15.75" x14ac:dyDescent="0.25">
      <c r="B2" s="2"/>
      <c r="C2" s="4"/>
      <c r="D2" s="5"/>
    </row>
    <row r="3" spans="2:4" s="1" customFormat="1" x14ac:dyDescent="0.2">
      <c r="B3" s="6"/>
      <c r="C3" s="8"/>
    </row>
    <row r="4" spans="2:4" s="1" customFormat="1" x14ac:dyDescent="0.2">
      <c r="B4" s="6"/>
      <c r="C4" s="8"/>
    </row>
    <row r="5" spans="2:4" s="1" customFormat="1" x14ac:dyDescent="0.2">
      <c r="B5" s="6"/>
      <c r="C5" s="8"/>
    </row>
    <row r="6" spans="2:4" s="1" customFormat="1" ht="15.75" thickBot="1" x14ac:dyDescent="0.25">
      <c r="B6" s="9"/>
      <c r="C6" s="11"/>
    </row>
    <row r="7" spans="2:4" s="1" customFormat="1" ht="2.25" customHeight="1" x14ac:dyDescent="0.2">
      <c r="B7" s="12"/>
      <c r="C7" s="13"/>
    </row>
    <row r="8" spans="2:4" s="1" customFormat="1" ht="15.75" x14ac:dyDescent="0.25">
      <c r="B8" s="169" t="s">
        <v>0</v>
      </c>
      <c r="C8" s="171"/>
    </row>
    <row r="9" spans="2:4" s="1" customFormat="1" ht="15.75" x14ac:dyDescent="0.25">
      <c r="B9" s="169" t="s">
        <v>1</v>
      </c>
      <c r="C9" s="171"/>
    </row>
    <row r="10" spans="2:4" s="1" customFormat="1" ht="15.75" x14ac:dyDescent="0.25">
      <c r="B10" s="169" t="s">
        <v>2</v>
      </c>
      <c r="C10" s="171"/>
    </row>
    <row r="11" spans="2:4" s="1" customFormat="1" ht="15.75" x14ac:dyDescent="0.25">
      <c r="B11" s="169" t="s">
        <v>28</v>
      </c>
      <c r="C11" s="171"/>
    </row>
    <row r="12" spans="2:4" s="1" customFormat="1" ht="5.25" customHeight="1" x14ac:dyDescent="0.2">
      <c r="B12" s="12"/>
      <c r="C12" s="13"/>
    </row>
    <row r="13" spans="2:4" s="1" customFormat="1" x14ac:dyDescent="0.2">
      <c r="B13" s="172" t="s">
        <v>3</v>
      </c>
      <c r="C13" s="179" t="s">
        <v>7</v>
      </c>
    </row>
    <row r="14" spans="2:4" s="1" customFormat="1" x14ac:dyDescent="0.2">
      <c r="B14" s="173"/>
      <c r="C14" s="180"/>
    </row>
    <row r="15" spans="2:4" s="1" customFormat="1" x14ac:dyDescent="0.2">
      <c r="B15" s="18" t="s">
        <v>9</v>
      </c>
      <c r="C15" s="27">
        <f>SUM(C16:C17)</f>
        <v>552</v>
      </c>
    </row>
    <row r="16" spans="2:4" s="1" customFormat="1" x14ac:dyDescent="0.2">
      <c r="B16" s="22" t="s">
        <v>16</v>
      </c>
      <c r="C16" s="28">
        <v>551</v>
      </c>
    </row>
    <row r="17" spans="2:3" s="1" customFormat="1" x14ac:dyDescent="0.2">
      <c r="B17" s="24" t="s">
        <v>13</v>
      </c>
      <c r="C17" s="29">
        <v>1</v>
      </c>
    </row>
    <row r="18" spans="2:3" s="1" customFormat="1" x14ac:dyDescent="0.2">
      <c r="B18" s="26" t="s">
        <v>14</v>
      </c>
    </row>
    <row r="39" spans="2:3" x14ac:dyDescent="0.25">
      <c r="B39" s="178" t="s">
        <v>15</v>
      </c>
      <c r="C39" s="178"/>
    </row>
  </sheetData>
  <mergeCells count="7">
    <mergeCell ref="B39:C39"/>
    <mergeCell ref="B8:C8"/>
    <mergeCell ref="B9:C9"/>
    <mergeCell ref="B10:C10"/>
    <mergeCell ref="B11:C11"/>
    <mergeCell ref="B13:B14"/>
    <mergeCell ref="C13:C14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30"/>
  <dimension ref="B1:P41"/>
  <sheetViews>
    <sheetView showGridLines="0" view="pageBreakPreview" zoomScaleNormal="70" zoomScaleSheetLayoutView="100" workbookViewId="0">
      <selection activeCell="B15" sqref="B15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" customWidth="1"/>
    <col min="5" max="5" width="8.7109375" customWidth="1"/>
    <col min="6" max="6" width="11.42578125" customWidth="1"/>
    <col min="7" max="7" width="8" customWidth="1"/>
    <col min="9" max="9" width="0.7109375" customWidth="1"/>
  </cols>
  <sheetData>
    <row r="1" spans="2:16" s="1" customFormat="1" ht="3" customHeight="1" thickBot="1" x14ac:dyDescent="0.25"/>
    <row r="2" spans="2:16" s="1" customFormat="1" ht="15.75" x14ac:dyDescent="0.25">
      <c r="B2" s="2"/>
      <c r="C2" s="3"/>
      <c r="D2" s="3"/>
      <c r="E2" s="3"/>
      <c r="F2" s="3"/>
      <c r="G2" s="4"/>
      <c r="H2" s="5"/>
    </row>
    <row r="3" spans="2:16" s="1" customFormat="1" x14ac:dyDescent="0.2">
      <c r="B3" s="6"/>
      <c r="C3" s="7"/>
      <c r="D3" s="7"/>
      <c r="E3" s="7"/>
      <c r="F3" s="7"/>
      <c r="G3" s="8"/>
    </row>
    <row r="4" spans="2:16" s="1" customFormat="1" x14ac:dyDescent="0.2">
      <c r="B4" s="6"/>
      <c r="C4" s="7"/>
      <c r="D4" s="7"/>
      <c r="E4" s="7"/>
      <c r="F4" s="7"/>
      <c r="G4" s="8"/>
    </row>
    <row r="5" spans="2:16" s="1" customFormat="1" x14ac:dyDescent="0.2">
      <c r="B5" s="6"/>
      <c r="C5" s="7"/>
      <c r="D5" s="7"/>
      <c r="E5" s="7"/>
      <c r="F5" s="7"/>
      <c r="G5" s="8"/>
    </row>
    <row r="6" spans="2:16" s="1" customFormat="1" ht="15.75" thickBot="1" x14ac:dyDescent="0.25">
      <c r="B6" s="9"/>
      <c r="C6" s="10"/>
      <c r="D6" s="10"/>
      <c r="E6" s="10"/>
      <c r="F6" s="10"/>
      <c r="G6" s="11"/>
    </row>
    <row r="7" spans="2:16" s="1" customFormat="1" ht="5.25" customHeight="1" x14ac:dyDescent="0.2">
      <c r="B7" s="12"/>
      <c r="C7" s="13"/>
      <c r="D7" s="13"/>
      <c r="E7" s="13"/>
      <c r="F7" s="13"/>
      <c r="G7" s="14"/>
    </row>
    <row r="8" spans="2:16" s="1" customFormat="1" ht="15.75" x14ac:dyDescent="0.25">
      <c r="B8" s="169" t="s">
        <v>0</v>
      </c>
      <c r="C8" s="170"/>
      <c r="D8" s="170"/>
      <c r="E8" s="170"/>
      <c r="F8" s="170"/>
      <c r="G8" s="171"/>
    </row>
    <row r="9" spans="2:16" s="1" customFormat="1" ht="15.75" x14ac:dyDescent="0.25">
      <c r="B9" s="169" t="s">
        <v>1</v>
      </c>
      <c r="C9" s="170"/>
      <c r="D9" s="170"/>
      <c r="E9" s="170"/>
      <c r="F9" s="170"/>
      <c r="G9" s="171"/>
    </row>
    <row r="10" spans="2:16" s="1" customFormat="1" ht="15.75" x14ac:dyDescent="0.25">
      <c r="B10" s="169" t="s">
        <v>2</v>
      </c>
      <c r="C10" s="170"/>
      <c r="D10" s="170"/>
      <c r="E10" s="170"/>
      <c r="F10" s="170"/>
      <c r="G10" s="171"/>
    </row>
    <row r="11" spans="2:16" s="1" customFormat="1" ht="15.75" x14ac:dyDescent="0.25">
      <c r="B11" s="169" t="s">
        <v>49</v>
      </c>
      <c r="C11" s="170"/>
      <c r="D11" s="170"/>
      <c r="E11" s="170"/>
      <c r="F11" s="170"/>
      <c r="G11" s="171"/>
    </row>
    <row r="12" spans="2:16" s="1" customFormat="1" ht="5.25" customHeight="1" x14ac:dyDescent="0.2">
      <c r="B12" s="12"/>
      <c r="C12" s="13"/>
      <c r="D12" s="13"/>
      <c r="E12" s="13"/>
      <c r="F12" s="13"/>
      <c r="G12" s="15"/>
    </row>
    <row r="13" spans="2:16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16" s="1" customFormat="1" ht="15.75" x14ac:dyDescent="0.2">
      <c r="B14" s="173"/>
      <c r="C14" s="175"/>
      <c r="D14" s="16" t="s">
        <v>7</v>
      </c>
      <c r="E14" s="46" t="s">
        <v>8</v>
      </c>
      <c r="F14" s="16" t="s">
        <v>7</v>
      </c>
      <c r="G14" s="47" t="s">
        <v>8</v>
      </c>
      <c r="J14" s="81"/>
      <c r="K14" s="81"/>
      <c r="L14" s="81"/>
      <c r="M14" s="81"/>
      <c r="N14" s="81"/>
      <c r="O14" s="81"/>
      <c r="P14" s="81"/>
    </row>
    <row r="15" spans="2:16" s="1" customFormat="1" x14ac:dyDescent="0.2">
      <c r="B15" s="18" t="s">
        <v>9</v>
      </c>
      <c r="C15" s="19">
        <f>SUM(C16:C19)</f>
        <v>739</v>
      </c>
      <c r="D15" s="19">
        <f>SUM(D16:D19)</f>
        <v>450</v>
      </c>
      <c r="E15" s="79">
        <f>SUM(E16:E19)</f>
        <v>1</v>
      </c>
      <c r="F15" s="19">
        <f>SUM(F16:F19)</f>
        <v>289</v>
      </c>
      <c r="G15" s="80">
        <f>SUM(G16:G19)</f>
        <v>1</v>
      </c>
      <c r="J15" s="81"/>
      <c r="K15" s="81"/>
      <c r="L15" s="81"/>
      <c r="M15" s="81"/>
      <c r="N15" s="81"/>
      <c r="O15" s="81"/>
    </row>
    <row r="16" spans="2:16" s="1" customFormat="1" x14ac:dyDescent="0.2">
      <c r="B16" s="22" t="s">
        <v>10</v>
      </c>
      <c r="C16" s="69">
        <f>+D16+F16</f>
        <v>69</v>
      </c>
      <c r="D16" s="70">
        <v>42</v>
      </c>
      <c r="E16" s="71">
        <f>+D16/$D$15</f>
        <v>9.3333333333333338E-2</v>
      </c>
      <c r="F16" s="70">
        <v>27</v>
      </c>
      <c r="G16" s="72">
        <f>+F16/$F$15</f>
        <v>9.3425605536332182E-2</v>
      </c>
      <c r="J16" s="81"/>
      <c r="K16" s="81"/>
      <c r="L16" s="81"/>
      <c r="M16" s="81"/>
      <c r="N16" s="81"/>
    </row>
    <row r="17" spans="2:11" s="1" customFormat="1" x14ac:dyDescent="0.2">
      <c r="B17" s="22" t="s">
        <v>11</v>
      </c>
      <c r="C17" s="69">
        <f>+D17+F17</f>
        <v>462</v>
      </c>
      <c r="D17" s="70">
        <v>267</v>
      </c>
      <c r="E17" s="71">
        <f>+D17/$D$15</f>
        <v>0.59333333333333338</v>
      </c>
      <c r="F17" s="70">
        <v>195</v>
      </c>
      <c r="G17" s="72">
        <f t="shared" ref="G17:G19" si="0">+F17/$F$15</f>
        <v>0.67474048442906576</v>
      </c>
      <c r="J17" s="81"/>
      <c r="K17" s="81"/>
    </row>
    <row r="18" spans="2:11" s="1" customFormat="1" x14ac:dyDescent="0.2">
      <c r="B18" s="22" t="s">
        <v>12</v>
      </c>
      <c r="C18" s="69">
        <f>+D18+F18</f>
        <v>202</v>
      </c>
      <c r="D18" s="70">
        <v>138</v>
      </c>
      <c r="E18" s="71">
        <f>+D18/$D$15</f>
        <v>0.30666666666666664</v>
      </c>
      <c r="F18" s="70">
        <v>64</v>
      </c>
      <c r="G18" s="72">
        <f t="shared" si="0"/>
        <v>0.22145328719723184</v>
      </c>
      <c r="J18" s="81"/>
      <c r="K18" s="81"/>
    </row>
    <row r="19" spans="2:11" s="1" customFormat="1" x14ac:dyDescent="0.2">
      <c r="B19" s="24" t="s">
        <v>13</v>
      </c>
      <c r="C19" s="73">
        <f>+D19+F19</f>
        <v>6</v>
      </c>
      <c r="D19" s="74">
        <v>3</v>
      </c>
      <c r="E19" s="75">
        <f>+D19/$D$15</f>
        <v>6.6666666666666671E-3</v>
      </c>
      <c r="F19" s="74">
        <v>3</v>
      </c>
      <c r="G19" s="76">
        <f t="shared" si="0"/>
        <v>1.0380622837370242E-2</v>
      </c>
      <c r="J19" s="81"/>
      <c r="K19" s="81"/>
    </row>
    <row r="20" spans="2:11" s="1" customFormat="1" x14ac:dyDescent="0.2">
      <c r="B20" s="26" t="s">
        <v>14</v>
      </c>
    </row>
    <row r="41" spans="2:5" x14ac:dyDescent="0.25">
      <c r="B41" s="186" t="s">
        <v>15</v>
      </c>
      <c r="C41" s="186"/>
      <c r="D41" s="186"/>
      <c r="E41" s="186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5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31"/>
  <dimension ref="B1:P41"/>
  <sheetViews>
    <sheetView showGridLines="0" view="pageBreakPreview" zoomScaleNormal="70" zoomScaleSheetLayoutView="100" workbookViewId="0">
      <selection activeCell="B15" sqref="B15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" customWidth="1"/>
    <col min="5" max="5" width="8.7109375" customWidth="1"/>
    <col min="6" max="6" width="11.42578125" customWidth="1"/>
    <col min="7" max="7" width="8" customWidth="1"/>
    <col min="9" max="9" width="0.7109375" customWidth="1"/>
  </cols>
  <sheetData>
    <row r="1" spans="2:16" s="1" customFormat="1" ht="3" customHeight="1" thickBot="1" x14ac:dyDescent="0.25"/>
    <row r="2" spans="2:16" s="1" customFormat="1" ht="15.75" x14ac:dyDescent="0.25">
      <c r="B2" s="2"/>
      <c r="C2" s="3"/>
      <c r="D2" s="3"/>
      <c r="E2" s="3"/>
      <c r="F2" s="3"/>
      <c r="G2" s="4"/>
      <c r="H2" s="5"/>
    </row>
    <row r="3" spans="2:16" s="1" customFormat="1" x14ac:dyDescent="0.2">
      <c r="B3" s="6"/>
      <c r="C3" s="7"/>
      <c r="D3" s="7"/>
      <c r="E3" s="7"/>
      <c r="F3" s="7"/>
      <c r="G3" s="8"/>
    </row>
    <row r="4" spans="2:16" s="1" customFormat="1" x14ac:dyDescent="0.2">
      <c r="B4" s="6"/>
      <c r="C4" s="7"/>
      <c r="D4" s="7"/>
      <c r="E4" s="7"/>
      <c r="F4" s="7"/>
      <c r="G4" s="8"/>
    </row>
    <row r="5" spans="2:16" s="1" customFormat="1" x14ac:dyDescent="0.2">
      <c r="B5" s="6"/>
      <c r="C5" s="7"/>
      <c r="D5" s="7"/>
      <c r="E5" s="7"/>
      <c r="F5" s="7"/>
      <c r="G5" s="8"/>
    </row>
    <row r="6" spans="2:16" s="1" customFormat="1" ht="15.75" thickBot="1" x14ac:dyDescent="0.25">
      <c r="B6" s="9"/>
      <c r="C6" s="10"/>
      <c r="D6" s="10"/>
      <c r="E6" s="10"/>
      <c r="F6" s="10"/>
      <c r="G6" s="11"/>
    </row>
    <row r="7" spans="2:16" s="1" customFormat="1" ht="5.25" customHeight="1" x14ac:dyDescent="0.2">
      <c r="B7" s="12"/>
      <c r="C7" s="13"/>
      <c r="D7" s="13"/>
      <c r="E7" s="13"/>
      <c r="F7" s="13"/>
      <c r="G7" s="14"/>
    </row>
    <row r="8" spans="2:16" s="1" customFormat="1" ht="15.75" x14ac:dyDescent="0.25">
      <c r="B8" s="169" t="s">
        <v>0</v>
      </c>
      <c r="C8" s="170"/>
      <c r="D8" s="170"/>
      <c r="E8" s="170"/>
      <c r="F8" s="170"/>
      <c r="G8" s="171"/>
    </row>
    <row r="9" spans="2:16" s="1" customFormat="1" ht="15.75" x14ac:dyDescent="0.25">
      <c r="B9" s="169" t="s">
        <v>1</v>
      </c>
      <c r="C9" s="170"/>
      <c r="D9" s="170"/>
      <c r="E9" s="170"/>
      <c r="F9" s="170"/>
      <c r="G9" s="171"/>
    </row>
    <row r="10" spans="2:16" s="1" customFormat="1" ht="15.75" x14ac:dyDescent="0.25">
      <c r="B10" s="169" t="s">
        <v>2</v>
      </c>
      <c r="C10" s="170"/>
      <c r="D10" s="170"/>
      <c r="E10" s="170"/>
      <c r="F10" s="170"/>
      <c r="G10" s="171"/>
    </row>
    <row r="11" spans="2:16" s="1" customFormat="1" ht="15.75" x14ac:dyDescent="0.25">
      <c r="B11" s="169" t="s">
        <v>50</v>
      </c>
      <c r="C11" s="170"/>
      <c r="D11" s="170"/>
      <c r="E11" s="170"/>
      <c r="F11" s="170"/>
      <c r="G11" s="171"/>
    </row>
    <row r="12" spans="2:16" s="1" customFormat="1" ht="5.25" customHeight="1" x14ac:dyDescent="0.2">
      <c r="B12" s="12"/>
      <c r="C12" s="13"/>
      <c r="D12" s="13"/>
      <c r="E12" s="13"/>
      <c r="F12" s="13"/>
      <c r="G12" s="15"/>
    </row>
    <row r="13" spans="2:16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16" s="1" customFormat="1" ht="15.75" x14ac:dyDescent="0.2">
      <c r="B14" s="173"/>
      <c r="C14" s="175"/>
      <c r="D14" s="16" t="s">
        <v>7</v>
      </c>
      <c r="E14" s="46" t="s">
        <v>8</v>
      </c>
      <c r="F14" s="16" t="s">
        <v>7</v>
      </c>
      <c r="G14" s="47" t="s">
        <v>8</v>
      </c>
      <c r="J14" s="81"/>
      <c r="K14" s="81"/>
      <c r="L14" s="81"/>
      <c r="M14" s="81"/>
      <c r="N14" s="81"/>
      <c r="O14" s="81"/>
      <c r="P14" s="81"/>
    </row>
    <row r="15" spans="2:16" s="1" customFormat="1" x14ac:dyDescent="0.2">
      <c r="B15" s="18" t="s">
        <v>9</v>
      </c>
      <c r="C15" s="19">
        <f>SUM(C16:C19)</f>
        <v>732</v>
      </c>
      <c r="D15" s="19">
        <f>SUM(D16:D19)</f>
        <v>449</v>
      </c>
      <c r="E15" s="79">
        <f>SUM(E16:E19)</f>
        <v>1</v>
      </c>
      <c r="F15" s="19">
        <f>SUM(F16:F19)</f>
        <v>283</v>
      </c>
      <c r="G15" s="80">
        <f>SUM(G16:G19)</f>
        <v>1</v>
      </c>
      <c r="J15" s="81"/>
      <c r="K15" s="81"/>
      <c r="L15" s="81"/>
      <c r="M15" s="81"/>
      <c r="N15" s="81"/>
      <c r="O15" s="81"/>
    </row>
    <row r="16" spans="2:16" s="1" customFormat="1" x14ac:dyDescent="0.2">
      <c r="B16" s="22" t="s">
        <v>10</v>
      </c>
      <c r="C16" s="69">
        <f>+D16+F16</f>
        <v>61</v>
      </c>
      <c r="D16" s="70">
        <v>41</v>
      </c>
      <c r="E16" s="71">
        <f>+D16/$D$15</f>
        <v>9.1314031180400893E-2</v>
      </c>
      <c r="F16" s="70">
        <v>20</v>
      </c>
      <c r="G16" s="72">
        <f>+F16/$F$15</f>
        <v>7.0671378091872794E-2</v>
      </c>
      <c r="J16" s="81"/>
      <c r="K16" s="81"/>
      <c r="L16" s="81"/>
      <c r="M16" s="81"/>
      <c r="N16" s="81"/>
    </row>
    <row r="17" spans="2:11" s="1" customFormat="1" x14ac:dyDescent="0.2">
      <c r="B17" s="22" t="s">
        <v>11</v>
      </c>
      <c r="C17" s="69">
        <f>+D17+F17</f>
        <v>462</v>
      </c>
      <c r="D17" s="70">
        <v>267</v>
      </c>
      <c r="E17" s="71">
        <f>+D17/$D$15</f>
        <v>0.59465478841870822</v>
      </c>
      <c r="F17" s="70">
        <v>195</v>
      </c>
      <c r="G17" s="72">
        <f t="shared" ref="G17:G19" si="0">+F17/$F$15</f>
        <v>0.68904593639575973</v>
      </c>
      <c r="J17" s="81"/>
      <c r="K17" s="81"/>
    </row>
    <row r="18" spans="2:11" s="1" customFormat="1" x14ac:dyDescent="0.2">
      <c r="B18" s="22" t="s">
        <v>12</v>
      </c>
      <c r="C18" s="69">
        <f>+D18+F18</f>
        <v>203</v>
      </c>
      <c r="D18" s="70">
        <v>138</v>
      </c>
      <c r="E18" s="71">
        <f>+D18/$D$15</f>
        <v>0.30734966592427615</v>
      </c>
      <c r="F18" s="70">
        <v>65</v>
      </c>
      <c r="G18" s="72">
        <f t="shared" si="0"/>
        <v>0.22968197879858657</v>
      </c>
      <c r="J18" s="81"/>
      <c r="K18" s="81"/>
    </row>
    <row r="19" spans="2:11" s="1" customFormat="1" x14ac:dyDescent="0.2">
      <c r="B19" s="24" t="s">
        <v>13</v>
      </c>
      <c r="C19" s="73">
        <f>+D19+F19</f>
        <v>6</v>
      </c>
      <c r="D19" s="74">
        <v>3</v>
      </c>
      <c r="E19" s="75">
        <f>+D19/$D$15</f>
        <v>6.6815144766146995E-3</v>
      </c>
      <c r="F19" s="74">
        <v>3</v>
      </c>
      <c r="G19" s="76">
        <f t="shared" si="0"/>
        <v>1.0600706713780919E-2</v>
      </c>
      <c r="J19" s="81"/>
      <c r="K19" s="81"/>
    </row>
    <row r="20" spans="2:11" s="1" customFormat="1" x14ac:dyDescent="0.2">
      <c r="B20" s="26" t="s">
        <v>14</v>
      </c>
    </row>
    <row r="41" spans="2:5" x14ac:dyDescent="0.25">
      <c r="B41" s="186" t="s">
        <v>15</v>
      </c>
      <c r="C41" s="186"/>
      <c r="D41" s="186"/>
      <c r="E41" s="186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5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oja32"/>
  <dimension ref="B1:P41"/>
  <sheetViews>
    <sheetView showGridLines="0" view="pageBreakPreview" zoomScaleNormal="70" zoomScaleSheetLayoutView="100" workbookViewId="0">
      <selection activeCell="B15" sqref="B15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" customWidth="1"/>
    <col min="5" max="5" width="8.7109375" customWidth="1"/>
    <col min="6" max="6" width="11.42578125" customWidth="1"/>
    <col min="7" max="7" width="8" customWidth="1"/>
    <col min="9" max="9" width="0.7109375" customWidth="1"/>
  </cols>
  <sheetData>
    <row r="1" spans="2:16" s="1" customFormat="1" ht="3" customHeight="1" thickBot="1" x14ac:dyDescent="0.25"/>
    <row r="2" spans="2:16" s="1" customFormat="1" ht="15.75" x14ac:dyDescent="0.25">
      <c r="B2" s="2"/>
      <c r="C2" s="3"/>
      <c r="D2" s="3"/>
      <c r="E2" s="3"/>
      <c r="F2" s="3"/>
      <c r="G2" s="4"/>
      <c r="H2" s="5"/>
    </row>
    <row r="3" spans="2:16" s="1" customFormat="1" x14ac:dyDescent="0.2">
      <c r="B3" s="6"/>
      <c r="C3" s="7"/>
      <c r="D3" s="7"/>
      <c r="E3" s="7"/>
      <c r="F3" s="7"/>
      <c r="G3" s="8"/>
    </row>
    <row r="4" spans="2:16" s="1" customFormat="1" x14ac:dyDescent="0.2">
      <c r="B4" s="6"/>
      <c r="C4" s="7"/>
      <c r="D4" s="7"/>
      <c r="E4" s="7"/>
      <c r="F4" s="7"/>
      <c r="G4" s="8"/>
    </row>
    <row r="5" spans="2:16" s="1" customFormat="1" x14ac:dyDescent="0.2">
      <c r="B5" s="6"/>
      <c r="C5" s="7"/>
      <c r="D5" s="7"/>
      <c r="E5" s="7"/>
      <c r="F5" s="7"/>
      <c r="G5" s="8"/>
    </row>
    <row r="6" spans="2:16" s="1" customFormat="1" ht="15.75" thickBot="1" x14ac:dyDescent="0.25">
      <c r="B6" s="9"/>
      <c r="C6" s="10"/>
      <c r="D6" s="10"/>
      <c r="E6" s="10"/>
      <c r="F6" s="10"/>
      <c r="G6" s="11"/>
    </row>
    <row r="7" spans="2:16" s="1" customFormat="1" ht="5.25" customHeight="1" x14ac:dyDescent="0.2">
      <c r="B7" s="12"/>
      <c r="C7" s="13"/>
      <c r="D7" s="13"/>
      <c r="E7" s="13"/>
      <c r="F7" s="13"/>
      <c r="G7" s="14"/>
    </row>
    <row r="8" spans="2:16" s="1" customFormat="1" ht="15.75" x14ac:dyDescent="0.25">
      <c r="B8" s="169" t="s">
        <v>0</v>
      </c>
      <c r="C8" s="170"/>
      <c r="D8" s="170"/>
      <c r="E8" s="170"/>
      <c r="F8" s="170"/>
      <c r="G8" s="171"/>
    </row>
    <row r="9" spans="2:16" s="1" customFormat="1" ht="15.75" x14ac:dyDescent="0.25">
      <c r="B9" s="169" t="s">
        <v>1</v>
      </c>
      <c r="C9" s="170"/>
      <c r="D9" s="170"/>
      <c r="E9" s="170"/>
      <c r="F9" s="170"/>
      <c r="G9" s="171"/>
    </row>
    <row r="10" spans="2:16" s="1" customFormat="1" ht="15.75" x14ac:dyDescent="0.25">
      <c r="B10" s="169" t="s">
        <v>2</v>
      </c>
      <c r="C10" s="170"/>
      <c r="D10" s="170"/>
      <c r="E10" s="170"/>
      <c r="F10" s="170"/>
      <c r="G10" s="171"/>
    </row>
    <row r="11" spans="2:16" s="1" customFormat="1" ht="15.75" x14ac:dyDescent="0.25">
      <c r="B11" s="169" t="s">
        <v>51</v>
      </c>
      <c r="C11" s="170"/>
      <c r="D11" s="170"/>
      <c r="E11" s="170"/>
      <c r="F11" s="170"/>
      <c r="G11" s="171"/>
    </row>
    <row r="12" spans="2:16" s="1" customFormat="1" ht="5.25" customHeight="1" x14ac:dyDescent="0.2">
      <c r="B12" s="12"/>
      <c r="C12" s="13"/>
      <c r="D12" s="13"/>
      <c r="E12" s="13"/>
      <c r="F12" s="13"/>
      <c r="G12" s="15"/>
    </row>
    <row r="13" spans="2:16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16" s="1" customFormat="1" ht="15.75" x14ac:dyDescent="0.2">
      <c r="B14" s="173"/>
      <c r="C14" s="175"/>
      <c r="D14" s="16" t="s">
        <v>7</v>
      </c>
      <c r="E14" s="46" t="s">
        <v>8</v>
      </c>
      <c r="F14" s="16" t="s">
        <v>7</v>
      </c>
      <c r="G14" s="47" t="s">
        <v>8</v>
      </c>
      <c r="J14" s="81"/>
      <c r="K14" s="81"/>
      <c r="L14" s="81"/>
      <c r="M14" s="81"/>
      <c r="N14" s="81"/>
      <c r="O14" s="81"/>
      <c r="P14" s="81"/>
    </row>
    <row r="15" spans="2:16" s="1" customFormat="1" x14ac:dyDescent="0.2">
      <c r="B15" s="18" t="s">
        <v>9</v>
      </c>
      <c r="C15" s="19">
        <f>SUM(C16:C19)</f>
        <v>767</v>
      </c>
      <c r="D15" s="19">
        <f>SUM(D16:D19)</f>
        <v>466</v>
      </c>
      <c r="E15" s="79">
        <f>SUM(E16:E19)</f>
        <v>1</v>
      </c>
      <c r="F15" s="19">
        <f>SUM(F16:F19)</f>
        <v>301</v>
      </c>
      <c r="G15" s="80">
        <f>SUM(G16:G19)</f>
        <v>0.99999999999999989</v>
      </c>
      <c r="J15" s="81"/>
      <c r="K15" s="81"/>
      <c r="L15" s="81"/>
      <c r="M15" s="81"/>
      <c r="N15" s="81"/>
      <c r="O15" s="81"/>
    </row>
    <row r="16" spans="2:16" s="1" customFormat="1" x14ac:dyDescent="0.2">
      <c r="B16" s="22" t="s">
        <v>10</v>
      </c>
      <c r="C16" s="69">
        <f>+D16+F16</f>
        <v>78</v>
      </c>
      <c r="D16" s="70">
        <v>50</v>
      </c>
      <c r="E16" s="71">
        <f>+D16/$D$15</f>
        <v>0.1072961373390558</v>
      </c>
      <c r="F16" s="70">
        <v>28</v>
      </c>
      <c r="G16" s="72">
        <f>+F16/$F$15</f>
        <v>9.3023255813953487E-2</v>
      </c>
      <c r="J16" s="81"/>
      <c r="K16" s="81"/>
      <c r="L16" s="81"/>
      <c r="M16" s="81"/>
      <c r="N16" s="81"/>
    </row>
    <row r="17" spans="2:11" s="1" customFormat="1" x14ac:dyDescent="0.2">
      <c r="B17" s="22" t="s">
        <v>11</v>
      </c>
      <c r="C17" s="69">
        <f>+D17+F17</f>
        <v>473</v>
      </c>
      <c r="D17" s="70">
        <v>269</v>
      </c>
      <c r="E17" s="71">
        <f>+D17/$D$15</f>
        <v>0.57725321888412018</v>
      </c>
      <c r="F17" s="70">
        <v>204</v>
      </c>
      <c r="G17" s="72">
        <f t="shared" ref="G17:G19" si="0">+F17/$F$15</f>
        <v>0.67774086378737541</v>
      </c>
      <c r="J17" s="81"/>
      <c r="K17" s="81"/>
    </row>
    <row r="18" spans="2:11" s="1" customFormat="1" x14ac:dyDescent="0.2">
      <c r="B18" s="22" t="s">
        <v>12</v>
      </c>
      <c r="C18" s="69">
        <f>+D18+F18</f>
        <v>210</v>
      </c>
      <c r="D18" s="70">
        <v>144</v>
      </c>
      <c r="E18" s="71">
        <f>+D18/$D$15</f>
        <v>0.30901287553648071</v>
      </c>
      <c r="F18" s="70">
        <v>66</v>
      </c>
      <c r="G18" s="72">
        <f t="shared" si="0"/>
        <v>0.21926910299003322</v>
      </c>
      <c r="J18" s="81"/>
      <c r="K18" s="81"/>
    </row>
    <row r="19" spans="2:11" s="1" customFormat="1" x14ac:dyDescent="0.2">
      <c r="B19" s="24" t="s">
        <v>13</v>
      </c>
      <c r="C19" s="73">
        <f>+D19+F19</f>
        <v>6</v>
      </c>
      <c r="D19" s="74">
        <v>3</v>
      </c>
      <c r="E19" s="75">
        <f>+D19/$D$15</f>
        <v>6.4377682403433476E-3</v>
      </c>
      <c r="F19" s="74">
        <v>3</v>
      </c>
      <c r="G19" s="76">
        <f t="shared" si="0"/>
        <v>9.9667774086378731E-3</v>
      </c>
      <c r="J19" s="81"/>
      <c r="K19" s="81"/>
    </row>
    <row r="20" spans="2:11" s="1" customFormat="1" x14ac:dyDescent="0.2">
      <c r="B20" s="26" t="s">
        <v>14</v>
      </c>
    </row>
    <row r="41" spans="2:5" x14ac:dyDescent="0.25">
      <c r="B41" s="186" t="s">
        <v>15</v>
      </c>
      <c r="C41" s="186"/>
      <c r="D41" s="186"/>
      <c r="E41" s="186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5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Hoja33"/>
  <dimension ref="B1:P41"/>
  <sheetViews>
    <sheetView showGridLines="0" view="pageBreakPreview" zoomScaleNormal="70" zoomScaleSheetLayoutView="100" workbookViewId="0">
      <selection activeCell="B15" sqref="B15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" customWidth="1"/>
    <col min="5" max="5" width="8.7109375" customWidth="1"/>
    <col min="6" max="6" width="11.42578125" customWidth="1"/>
    <col min="7" max="7" width="8" customWidth="1"/>
    <col min="9" max="9" width="0.7109375" customWidth="1"/>
  </cols>
  <sheetData>
    <row r="1" spans="2:16" s="1" customFormat="1" ht="3" customHeight="1" thickBot="1" x14ac:dyDescent="0.25"/>
    <row r="2" spans="2:16" s="1" customFormat="1" ht="15.75" x14ac:dyDescent="0.25">
      <c r="B2" s="2"/>
      <c r="C2" s="3"/>
      <c r="D2" s="3"/>
      <c r="E2" s="3"/>
      <c r="F2" s="3"/>
      <c r="G2" s="4"/>
      <c r="H2" s="5"/>
    </row>
    <row r="3" spans="2:16" s="1" customFormat="1" x14ac:dyDescent="0.2">
      <c r="B3" s="6"/>
      <c r="C3" s="7"/>
      <c r="D3" s="7"/>
      <c r="E3" s="7"/>
      <c r="F3" s="7"/>
      <c r="G3" s="8"/>
    </row>
    <row r="4" spans="2:16" s="1" customFormat="1" x14ac:dyDescent="0.2">
      <c r="B4" s="6"/>
      <c r="C4" s="7"/>
      <c r="D4" s="7"/>
      <c r="E4" s="7"/>
      <c r="F4" s="7"/>
      <c r="G4" s="8"/>
    </row>
    <row r="5" spans="2:16" s="1" customFormat="1" x14ac:dyDescent="0.2">
      <c r="B5" s="6"/>
      <c r="C5" s="7"/>
      <c r="D5" s="7"/>
      <c r="E5" s="7"/>
      <c r="F5" s="7"/>
      <c r="G5" s="8"/>
    </row>
    <row r="6" spans="2:16" s="1" customFormat="1" ht="15.75" thickBot="1" x14ac:dyDescent="0.25">
      <c r="B6" s="9"/>
      <c r="C6" s="10"/>
      <c r="D6" s="10"/>
      <c r="E6" s="10"/>
      <c r="F6" s="10"/>
      <c r="G6" s="11"/>
    </row>
    <row r="7" spans="2:16" s="1" customFormat="1" ht="5.25" customHeight="1" x14ac:dyDescent="0.2">
      <c r="B7" s="12"/>
      <c r="C7" s="13"/>
      <c r="D7" s="13"/>
      <c r="E7" s="13"/>
      <c r="F7" s="13"/>
      <c r="G7" s="14"/>
    </row>
    <row r="8" spans="2:16" s="1" customFormat="1" ht="15.75" x14ac:dyDescent="0.25">
      <c r="B8" s="169" t="s">
        <v>0</v>
      </c>
      <c r="C8" s="170"/>
      <c r="D8" s="170"/>
      <c r="E8" s="170"/>
      <c r="F8" s="170"/>
      <c r="G8" s="171"/>
    </row>
    <row r="9" spans="2:16" s="1" customFormat="1" ht="15.75" x14ac:dyDescent="0.25">
      <c r="B9" s="169" t="s">
        <v>1</v>
      </c>
      <c r="C9" s="170"/>
      <c r="D9" s="170"/>
      <c r="E9" s="170"/>
      <c r="F9" s="170"/>
      <c r="G9" s="171"/>
    </row>
    <row r="10" spans="2:16" s="1" customFormat="1" ht="15.75" x14ac:dyDescent="0.25">
      <c r="B10" s="169" t="s">
        <v>2</v>
      </c>
      <c r="C10" s="170"/>
      <c r="D10" s="170"/>
      <c r="E10" s="170"/>
      <c r="F10" s="170"/>
      <c r="G10" s="171"/>
    </row>
    <row r="11" spans="2:16" s="1" customFormat="1" ht="15.75" x14ac:dyDescent="0.25">
      <c r="B11" s="169" t="s">
        <v>52</v>
      </c>
      <c r="C11" s="170"/>
      <c r="D11" s="170"/>
      <c r="E11" s="170"/>
      <c r="F11" s="170"/>
      <c r="G11" s="171"/>
    </row>
    <row r="12" spans="2:16" s="1" customFormat="1" ht="5.25" customHeight="1" x14ac:dyDescent="0.2">
      <c r="B12" s="12"/>
      <c r="C12" s="13"/>
      <c r="D12" s="13"/>
      <c r="E12" s="13"/>
      <c r="F12" s="13"/>
      <c r="G12" s="15"/>
    </row>
    <row r="13" spans="2:16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16" s="1" customFormat="1" ht="15.75" x14ac:dyDescent="0.2">
      <c r="B14" s="173"/>
      <c r="C14" s="175"/>
      <c r="D14" s="16" t="s">
        <v>7</v>
      </c>
      <c r="E14" s="46" t="s">
        <v>8</v>
      </c>
      <c r="F14" s="16" t="s">
        <v>7</v>
      </c>
      <c r="G14" s="47" t="s">
        <v>8</v>
      </c>
      <c r="J14" s="81"/>
      <c r="K14" s="81"/>
      <c r="L14" s="81"/>
      <c r="M14" s="81"/>
      <c r="N14" s="81"/>
      <c r="O14" s="81"/>
      <c r="P14" s="81"/>
    </row>
    <row r="15" spans="2:16" s="1" customFormat="1" x14ac:dyDescent="0.2">
      <c r="B15" s="18" t="s">
        <v>9</v>
      </c>
      <c r="C15" s="19">
        <f>SUM(C16:C19)</f>
        <v>778</v>
      </c>
      <c r="D15" s="19">
        <f>SUM(D16:D19)</f>
        <v>473</v>
      </c>
      <c r="E15" s="79">
        <f>SUM(E16:E19)</f>
        <v>0.99999999999999989</v>
      </c>
      <c r="F15" s="19">
        <f>SUM(F16:F19)</f>
        <v>305</v>
      </c>
      <c r="G15" s="80">
        <f>SUM(G16:G19)</f>
        <v>1</v>
      </c>
      <c r="J15" s="81"/>
      <c r="K15" s="81"/>
      <c r="L15" s="81"/>
      <c r="M15" s="81"/>
      <c r="N15" s="81"/>
      <c r="O15" s="81"/>
    </row>
    <row r="16" spans="2:16" s="1" customFormat="1" x14ac:dyDescent="0.2">
      <c r="B16" s="22" t="s">
        <v>10</v>
      </c>
      <c r="C16" s="69">
        <f>+D16+F16</f>
        <v>84</v>
      </c>
      <c r="D16" s="70">
        <v>54</v>
      </c>
      <c r="E16" s="71">
        <f>+D16/$D$15</f>
        <v>0.11416490486257928</v>
      </c>
      <c r="F16" s="70">
        <v>30</v>
      </c>
      <c r="G16" s="72">
        <f>+F16/$F$15</f>
        <v>9.8360655737704916E-2</v>
      </c>
      <c r="J16" s="81"/>
      <c r="K16" s="81"/>
      <c r="L16" s="81"/>
      <c r="M16" s="81"/>
      <c r="N16" s="81"/>
    </row>
    <row r="17" spans="2:11" s="1" customFormat="1" x14ac:dyDescent="0.2">
      <c r="B17" s="22" t="s">
        <v>11</v>
      </c>
      <c r="C17" s="69">
        <f>+D17+F17</f>
        <v>472</v>
      </c>
      <c r="D17" s="70">
        <v>269</v>
      </c>
      <c r="E17" s="71">
        <f>+D17/$D$15</f>
        <v>0.56871035940803383</v>
      </c>
      <c r="F17" s="70">
        <v>203</v>
      </c>
      <c r="G17" s="72">
        <f t="shared" ref="G17:G19" si="0">+F17/$F$15</f>
        <v>0.66557377049180333</v>
      </c>
      <c r="J17" s="81"/>
      <c r="K17" s="81"/>
    </row>
    <row r="18" spans="2:11" s="1" customFormat="1" x14ac:dyDescent="0.2">
      <c r="B18" s="22" t="s">
        <v>12</v>
      </c>
      <c r="C18" s="69">
        <f>+D18+F18</f>
        <v>216</v>
      </c>
      <c r="D18" s="70">
        <v>147</v>
      </c>
      <c r="E18" s="71">
        <f>+D18/$D$15</f>
        <v>0.31078224101479918</v>
      </c>
      <c r="F18" s="70">
        <v>69</v>
      </c>
      <c r="G18" s="72">
        <f t="shared" si="0"/>
        <v>0.2262295081967213</v>
      </c>
      <c r="J18" s="81"/>
      <c r="K18" s="81"/>
    </row>
    <row r="19" spans="2:11" s="1" customFormat="1" x14ac:dyDescent="0.2">
      <c r="B19" s="24" t="s">
        <v>13</v>
      </c>
      <c r="C19" s="73">
        <f>+D19+F19</f>
        <v>6</v>
      </c>
      <c r="D19" s="74">
        <v>3</v>
      </c>
      <c r="E19" s="75">
        <f>+D19/$D$15</f>
        <v>6.3424947145877377E-3</v>
      </c>
      <c r="F19" s="74">
        <v>3</v>
      </c>
      <c r="G19" s="76">
        <f t="shared" si="0"/>
        <v>9.8360655737704927E-3</v>
      </c>
      <c r="J19" s="81"/>
      <c r="K19" s="81"/>
    </row>
    <row r="20" spans="2:11" s="1" customFormat="1" x14ac:dyDescent="0.2">
      <c r="B20" s="26" t="s">
        <v>14</v>
      </c>
    </row>
    <row r="41" spans="2:5" x14ac:dyDescent="0.25">
      <c r="B41" s="186" t="s">
        <v>15</v>
      </c>
      <c r="C41" s="186"/>
      <c r="D41" s="186"/>
      <c r="E41" s="186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5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Hoja34"/>
  <dimension ref="B1:P41"/>
  <sheetViews>
    <sheetView showGridLines="0" view="pageBreakPreview" zoomScaleNormal="70" zoomScaleSheetLayoutView="100" workbookViewId="0">
      <selection activeCell="B16" sqref="B16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" customWidth="1"/>
    <col min="5" max="5" width="8.7109375" customWidth="1"/>
    <col min="6" max="6" width="11.42578125" customWidth="1"/>
    <col min="7" max="7" width="8" customWidth="1"/>
    <col min="9" max="9" width="0.7109375" customWidth="1"/>
  </cols>
  <sheetData>
    <row r="1" spans="2:16" s="1" customFormat="1" ht="3" customHeight="1" thickBot="1" x14ac:dyDescent="0.25"/>
    <row r="2" spans="2:16" s="1" customFormat="1" ht="15.75" x14ac:dyDescent="0.25">
      <c r="B2" s="2"/>
      <c r="C2" s="3"/>
      <c r="D2" s="3"/>
      <c r="E2" s="3"/>
      <c r="F2" s="3"/>
      <c r="G2" s="4"/>
      <c r="H2" s="5"/>
    </row>
    <row r="3" spans="2:16" s="1" customFormat="1" x14ac:dyDescent="0.2">
      <c r="B3" s="6"/>
      <c r="C3" s="7"/>
      <c r="D3" s="7"/>
      <c r="E3" s="7"/>
      <c r="F3" s="7"/>
      <c r="G3" s="8"/>
    </row>
    <row r="4" spans="2:16" s="1" customFormat="1" x14ac:dyDescent="0.2">
      <c r="B4" s="6"/>
      <c r="C4" s="7"/>
      <c r="D4" s="7"/>
      <c r="E4" s="7"/>
      <c r="F4" s="7"/>
      <c r="G4" s="8"/>
    </row>
    <row r="5" spans="2:16" s="1" customFormat="1" x14ac:dyDescent="0.2">
      <c r="B5" s="6"/>
      <c r="C5" s="7"/>
      <c r="D5" s="7"/>
      <c r="E5" s="7"/>
      <c r="F5" s="7"/>
      <c r="G5" s="8"/>
    </row>
    <row r="6" spans="2:16" s="1" customFormat="1" ht="15.75" thickBot="1" x14ac:dyDescent="0.25">
      <c r="B6" s="9"/>
      <c r="C6" s="10"/>
      <c r="D6" s="10"/>
      <c r="E6" s="10"/>
      <c r="F6" s="10"/>
      <c r="G6" s="11"/>
    </row>
    <row r="7" spans="2:16" s="1" customFormat="1" ht="5.25" customHeight="1" x14ac:dyDescent="0.2">
      <c r="B7" s="12"/>
      <c r="C7" s="13"/>
      <c r="D7" s="13"/>
      <c r="E7" s="13"/>
      <c r="F7" s="13"/>
      <c r="G7" s="14"/>
    </row>
    <row r="8" spans="2:16" s="1" customFormat="1" ht="15.75" x14ac:dyDescent="0.25">
      <c r="B8" s="169" t="s">
        <v>0</v>
      </c>
      <c r="C8" s="170"/>
      <c r="D8" s="170"/>
      <c r="E8" s="170"/>
      <c r="F8" s="170"/>
      <c r="G8" s="171"/>
    </row>
    <row r="9" spans="2:16" s="1" customFormat="1" ht="15.75" x14ac:dyDescent="0.25">
      <c r="B9" s="169" t="s">
        <v>1</v>
      </c>
      <c r="C9" s="170"/>
      <c r="D9" s="170"/>
      <c r="E9" s="170"/>
      <c r="F9" s="170"/>
      <c r="G9" s="171"/>
    </row>
    <row r="10" spans="2:16" s="1" customFormat="1" ht="15.75" x14ac:dyDescent="0.25">
      <c r="B10" s="169" t="s">
        <v>2</v>
      </c>
      <c r="C10" s="170"/>
      <c r="D10" s="170"/>
      <c r="E10" s="170"/>
      <c r="F10" s="170"/>
      <c r="G10" s="171"/>
    </row>
    <row r="11" spans="2:16" s="1" customFormat="1" ht="15.75" x14ac:dyDescent="0.25">
      <c r="B11" s="169" t="s">
        <v>53</v>
      </c>
      <c r="C11" s="170"/>
      <c r="D11" s="170"/>
      <c r="E11" s="170"/>
      <c r="F11" s="170"/>
      <c r="G11" s="171"/>
    </row>
    <row r="12" spans="2:16" s="1" customFormat="1" ht="5.25" customHeight="1" x14ac:dyDescent="0.2">
      <c r="B12" s="12"/>
      <c r="C12" s="13"/>
      <c r="D12" s="13"/>
      <c r="E12" s="13"/>
      <c r="F12" s="13"/>
      <c r="G12" s="15"/>
    </row>
    <row r="13" spans="2:16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16" s="1" customFormat="1" ht="15.75" x14ac:dyDescent="0.2">
      <c r="B14" s="173"/>
      <c r="C14" s="175"/>
      <c r="D14" s="16" t="s">
        <v>7</v>
      </c>
      <c r="E14" s="46" t="s">
        <v>8</v>
      </c>
      <c r="F14" s="16" t="s">
        <v>7</v>
      </c>
      <c r="G14" s="47" t="s">
        <v>8</v>
      </c>
      <c r="J14" s="81"/>
      <c r="K14" s="81"/>
      <c r="L14" s="81"/>
      <c r="M14" s="81"/>
      <c r="N14" s="81"/>
      <c r="O14" s="81"/>
      <c r="P14" s="81"/>
    </row>
    <row r="15" spans="2:16" s="1" customFormat="1" x14ac:dyDescent="0.2">
      <c r="B15" s="18" t="s">
        <v>9</v>
      </c>
      <c r="C15" s="19">
        <f>SUM(C16:C19)</f>
        <v>730</v>
      </c>
      <c r="D15" s="19">
        <f>SUM(D16:D19)</f>
        <v>445</v>
      </c>
      <c r="E15" s="79">
        <f>SUM(E16:E19)</f>
        <v>1</v>
      </c>
      <c r="F15" s="19">
        <f>SUM(F16:F19)</f>
        <v>285</v>
      </c>
      <c r="G15" s="80">
        <f>SUM(G16:G19)</f>
        <v>1</v>
      </c>
      <c r="J15" s="81"/>
      <c r="K15" s="81"/>
      <c r="L15" s="81"/>
      <c r="M15" s="81"/>
      <c r="N15" s="81"/>
      <c r="O15" s="81"/>
    </row>
    <row r="16" spans="2:16" s="1" customFormat="1" x14ac:dyDescent="0.2">
      <c r="B16" s="22" t="s">
        <v>10</v>
      </c>
      <c r="C16" s="69">
        <f>+D16+F16</f>
        <v>80</v>
      </c>
      <c r="D16" s="70">
        <v>51</v>
      </c>
      <c r="E16" s="71">
        <f>+D16/$D$15</f>
        <v>0.1146067415730337</v>
      </c>
      <c r="F16" s="70">
        <v>29</v>
      </c>
      <c r="G16" s="72">
        <f>+F16/$F$15</f>
        <v>0.10175438596491228</v>
      </c>
      <c r="J16" s="81"/>
      <c r="K16" s="81"/>
      <c r="L16" s="81"/>
      <c r="M16" s="81"/>
      <c r="N16" s="81"/>
    </row>
    <row r="17" spans="2:11" s="1" customFormat="1" x14ac:dyDescent="0.2">
      <c r="B17" s="22" t="s">
        <v>11</v>
      </c>
      <c r="C17" s="69">
        <f>+D17+F17</f>
        <v>428</v>
      </c>
      <c r="D17" s="70">
        <v>244</v>
      </c>
      <c r="E17" s="71">
        <f>+D17/$D$15</f>
        <v>0.54831460674157306</v>
      </c>
      <c r="F17" s="70">
        <v>184</v>
      </c>
      <c r="G17" s="72">
        <f t="shared" ref="G17:G19" si="0">+F17/$F$15</f>
        <v>0.64561403508771931</v>
      </c>
      <c r="J17" s="81"/>
      <c r="K17" s="81"/>
    </row>
    <row r="18" spans="2:11" s="1" customFormat="1" x14ac:dyDescent="0.2">
      <c r="B18" s="22" t="s">
        <v>12</v>
      </c>
      <c r="C18" s="69">
        <f>+D18+F18</f>
        <v>216</v>
      </c>
      <c r="D18" s="70">
        <v>147</v>
      </c>
      <c r="E18" s="71">
        <f>+D18/$D$15</f>
        <v>0.33033707865168538</v>
      </c>
      <c r="F18" s="70">
        <v>69</v>
      </c>
      <c r="G18" s="72">
        <f t="shared" si="0"/>
        <v>0.24210526315789474</v>
      </c>
      <c r="J18" s="81"/>
      <c r="K18" s="81"/>
    </row>
    <row r="19" spans="2:11" s="1" customFormat="1" x14ac:dyDescent="0.2">
      <c r="B19" s="24" t="s">
        <v>13</v>
      </c>
      <c r="C19" s="73">
        <f>+D19+F19</f>
        <v>6</v>
      </c>
      <c r="D19" s="74">
        <v>3</v>
      </c>
      <c r="E19" s="75">
        <f>+D19/$D$15</f>
        <v>6.7415730337078653E-3</v>
      </c>
      <c r="F19" s="74">
        <v>3</v>
      </c>
      <c r="G19" s="76">
        <f t="shared" si="0"/>
        <v>1.0526315789473684E-2</v>
      </c>
      <c r="J19" s="81"/>
      <c r="K19" s="81"/>
    </row>
    <row r="20" spans="2:11" s="1" customFormat="1" x14ac:dyDescent="0.2">
      <c r="B20" s="26" t="s">
        <v>14</v>
      </c>
    </row>
    <row r="41" spans="2:5" x14ac:dyDescent="0.25">
      <c r="B41" s="186" t="s">
        <v>15</v>
      </c>
      <c r="C41" s="186"/>
      <c r="D41" s="186"/>
      <c r="E41" s="186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5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Hoja35"/>
  <dimension ref="B1:P41"/>
  <sheetViews>
    <sheetView showGridLines="0" view="pageBreakPreview" zoomScaleNormal="70" zoomScaleSheetLayoutView="100" workbookViewId="0">
      <selection activeCell="B13" sqref="B13:B14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" customWidth="1"/>
    <col min="5" max="5" width="8.7109375" customWidth="1"/>
    <col min="6" max="6" width="11.42578125" customWidth="1"/>
    <col min="7" max="7" width="8" customWidth="1"/>
    <col min="9" max="9" width="0.7109375" customWidth="1"/>
  </cols>
  <sheetData>
    <row r="1" spans="2:16" s="1" customFormat="1" ht="3" customHeight="1" thickBot="1" x14ac:dyDescent="0.25"/>
    <row r="2" spans="2:16" s="1" customFormat="1" ht="15.75" x14ac:dyDescent="0.25">
      <c r="B2" s="2"/>
      <c r="C2" s="3"/>
      <c r="D2" s="3"/>
      <c r="E2" s="3"/>
      <c r="F2" s="3"/>
      <c r="G2" s="4"/>
      <c r="H2" s="5"/>
    </row>
    <row r="3" spans="2:16" s="1" customFormat="1" x14ac:dyDescent="0.2">
      <c r="B3" s="6"/>
      <c r="C3" s="7"/>
      <c r="D3" s="7"/>
      <c r="E3" s="7"/>
      <c r="F3" s="7"/>
      <c r="G3" s="8"/>
    </row>
    <row r="4" spans="2:16" s="1" customFormat="1" x14ac:dyDescent="0.2">
      <c r="B4" s="6"/>
      <c r="C4" s="7"/>
      <c r="D4" s="7"/>
      <c r="E4" s="7"/>
      <c r="F4" s="7"/>
      <c r="G4" s="8"/>
    </row>
    <row r="5" spans="2:16" s="1" customFormat="1" x14ac:dyDescent="0.2">
      <c r="B5" s="6"/>
      <c r="C5" s="7"/>
      <c r="D5" s="7"/>
      <c r="E5" s="7"/>
      <c r="F5" s="7"/>
      <c r="G5" s="8"/>
    </row>
    <row r="6" spans="2:16" s="1" customFormat="1" ht="15.75" thickBot="1" x14ac:dyDescent="0.25">
      <c r="B6" s="9"/>
      <c r="C6" s="10"/>
      <c r="D6" s="10"/>
      <c r="E6" s="10"/>
      <c r="F6" s="10"/>
      <c r="G6" s="11"/>
    </row>
    <row r="7" spans="2:16" s="1" customFormat="1" ht="5.25" customHeight="1" x14ac:dyDescent="0.2">
      <c r="B7" s="12"/>
      <c r="C7" s="13"/>
      <c r="D7" s="13"/>
      <c r="E7" s="13"/>
      <c r="F7" s="13"/>
      <c r="G7" s="14"/>
    </row>
    <row r="8" spans="2:16" s="1" customFormat="1" ht="15.75" x14ac:dyDescent="0.25">
      <c r="B8" s="169" t="s">
        <v>0</v>
      </c>
      <c r="C8" s="170"/>
      <c r="D8" s="170"/>
      <c r="E8" s="170"/>
      <c r="F8" s="170"/>
      <c r="G8" s="171"/>
    </row>
    <row r="9" spans="2:16" s="1" customFormat="1" ht="15.75" x14ac:dyDescent="0.25">
      <c r="B9" s="169" t="s">
        <v>1</v>
      </c>
      <c r="C9" s="170"/>
      <c r="D9" s="170"/>
      <c r="E9" s="170"/>
      <c r="F9" s="170"/>
      <c r="G9" s="171"/>
    </row>
    <row r="10" spans="2:16" s="1" customFormat="1" ht="15.75" x14ac:dyDescent="0.25">
      <c r="B10" s="169" t="s">
        <v>2</v>
      </c>
      <c r="C10" s="170"/>
      <c r="D10" s="170"/>
      <c r="E10" s="170"/>
      <c r="F10" s="170"/>
      <c r="G10" s="171"/>
    </row>
    <row r="11" spans="2:16" s="1" customFormat="1" ht="15.75" x14ac:dyDescent="0.25">
      <c r="B11" s="169" t="s">
        <v>54</v>
      </c>
      <c r="C11" s="170"/>
      <c r="D11" s="170"/>
      <c r="E11" s="170"/>
      <c r="F11" s="170"/>
      <c r="G11" s="171"/>
    </row>
    <row r="12" spans="2:16" s="1" customFormat="1" ht="5.25" customHeight="1" x14ac:dyDescent="0.2">
      <c r="B12" s="12"/>
      <c r="C12" s="13"/>
      <c r="D12" s="13"/>
      <c r="E12" s="13"/>
      <c r="F12" s="13"/>
      <c r="G12" s="15"/>
    </row>
    <row r="13" spans="2:16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16" s="1" customFormat="1" ht="15.75" x14ac:dyDescent="0.2">
      <c r="B14" s="173"/>
      <c r="C14" s="175"/>
      <c r="D14" s="16" t="s">
        <v>7</v>
      </c>
      <c r="E14" s="46" t="s">
        <v>8</v>
      </c>
      <c r="F14" s="16" t="s">
        <v>7</v>
      </c>
      <c r="G14" s="47" t="s">
        <v>8</v>
      </c>
      <c r="J14" s="81"/>
      <c r="K14" s="81"/>
      <c r="L14" s="81"/>
      <c r="M14" s="81"/>
      <c r="N14" s="81"/>
      <c r="O14" s="81"/>
      <c r="P14" s="81"/>
    </row>
    <row r="15" spans="2:16" s="1" customFormat="1" x14ac:dyDescent="0.2">
      <c r="B15" s="18" t="s">
        <v>9</v>
      </c>
      <c r="C15" s="19">
        <f>SUM(C16:C19)</f>
        <v>743</v>
      </c>
      <c r="D15" s="19">
        <f>SUM(D16:D19)</f>
        <v>456</v>
      </c>
      <c r="E15" s="79">
        <f>SUM(E16:E19)</f>
        <v>1</v>
      </c>
      <c r="F15" s="19">
        <f>SUM(F16:F19)</f>
        <v>287</v>
      </c>
      <c r="G15" s="80">
        <f>SUM(G16:G19)</f>
        <v>0.99999999999999989</v>
      </c>
      <c r="J15" s="81"/>
      <c r="K15" s="81"/>
      <c r="L15" s="81"/>
      <c r="M15" s="81"/>
      <c r="N15" s="81"/>
      <c r="O15" s="81"/>
    </row>
    <row r="16" spans="2:16" s="1" customFormat="1" x14ac:dyDescent="0.2">
      <c r="B16" s="22" t="s">
        <v>10</v>
      </c>
      <c r="C16" s="69">
        <f>+D16+F16</f>
        <v>82</v>
      </c>
      <c r="D16" s="70">
        <v>54</v>
      </c>
      <c r="E16" s="71">
        <f>+D16/$D$15</f>
        <v>0.11842105263157894</v>
      </c>
      <c r="F16" s="70">
        <v>28</v>
      </c>
      <c r="G16" s="72">
        <f>+F16/$F$15</f>
        <v>9.7560975609756101E-2</v>
      </c>
      <c r="J16" s="81"/>
      <c r="K16" s="81"/>
      <c r="L16" s="81"/>
      <c r="M16" s="81"/>
      <c r="N16" s="81"/>
    </row>
    <row r="17" spans="2:11" s="1" customFormat="1" x14ac:dyDescent="0.2">
      <c r="B17" s="22" t="s">
        <v>11</v>
      </c>
      <c r="C17" s="69">
        <f>+D17+F17</f>
        <v>444</v>
      </c>
      <c r="D17" s="70">
        <v>256</v>
      </c>
      <c r="E17" s="71">
        <f>+D17/$D$15</f>
        <v>0.56140350877192979</v>
      </c>
      <c r="F17" s="70">
        <v>188</v>
      </c>
      <c r="G17" s="72">
        <f t="shared" ref="G17:G19" si="0">+F17/$F$15</f>
        <v>0.65505226480836232</v>
      </c>
      <c r="J17" s="81"/>
      <c r="K17" s="81"/>
    </row>
    <row r="18" spans="2:11" s="1" customFormat="1" x14ac:dyDescent="0.2">
      <c r="B18" s="22" t="s">
        <v>12</v>
      </c>
      <c r="C18" s="69">
        <f>+D18+F18</f>
        <v>211</v>
      </c>
      <c r="D18" s="70">
        <v>143</v>
      </c>
      <c r="E18" s="71">
        <f>+D18/$D$15</f>
        <v>0.31359649122807015</v>
      </c>
      <c r="F18" s="70">
        <v>68</v>
      </c>
      <c r="G18" s="72">
        <f t="shared" si="0"/>
        <v>0.23693379790940766</v>
      </c>
      <c r="J18" s="81"/>
      <c r="K18" s="81"/>
    </row>
    <row r="19" spans="2:11" s="1" customFormat="1" x14ac:dyDescent="0.2">
      <c r="B19" s="24" t="s">
        <v>13</v>
      </c>
      <c r="C19" s="73">
        <f>+D19+F19</f>
        <v>6</v>
      </c>
      <c r="D19" s="74">
        <v>3</v>
      </c>
      <c r="E19" s="75">
        <f>+D19/$D$15</f>
        <v>6.5789473684210523E-3</v>
      </c>
      <c r="F19" s="74">
        <v>3</v>
      </c>
      <c r="G19" s="76">
        <f t="shared" si="0"/>
        <v>1.0452961672473868E-2</v>
      </c>
      <c r="J19" s="81"/>
      <c r="K19" s="81"/>
    </row>
    <row r="20" spans="2:11" s="1" customFormat="1" x14ac:dyDescent="0.2">
      <c r="B20" s="26" t="s">
        <v>14</v>
      </c>
    </row>
    <row r="41" spans="2:5" x14ac:dyDescent="0.25">
      <c r="B41" s="186" t="s">
        <v>15</v>
      </c>
      <c r="C41" s="186"/>
      <c r="D41" s="186"/>
      <c r="E41" s="186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5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Hoja36"/>
  <dimension ref="B1:P41"/>
  <sheetViews>
    <sheetView showGridLines="0" view="pageBreakPreview" zoomScaleNormal="70" zoomScaleSheetLayoutView="100" workbookViewId="0">
      <selection activeCell="B15" sqref="B15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" customWidth="1"/>
    <col min="5" max="5" width="8.7109375" customWidth="1"/>
    <col min="6" max="6" width="11.42578125" customWidth="1"/>
    <col min="7" max="7" width="8" customWidth="1"/>
    <col min="9" max="9" width="0.7109375" customWidth="1"/>
  </cols>
  <sheetData>
    <row r="1" spans="2:16" s="1" customFormat="1" ht="3" customHeight="1" thickBot="1" x14ac:dyDescent="0.25"/>
    <row r="2" spans="2:16" s="1" customFormat="1" ht="15.75" x14ac:dyDescent="0.25">
      <c r="B2" s="2"/>
      <c r="C2" s="3"/>
      <c r="D2" s="3"/>
      <c r="E2" s="3"/>
      <c r="F2" s="3"/>
      <c r="G2" s="4"/>
      <c r="H2" s="5"/>
    </row>
    <row r="3" spans="2:16" s="1" customFormat="1" x14ac:dyDescent="0.2">
      <c r="B3" s="6"/>
      <c r="C3" s="7"/>
      <c r="D3" s="7"/>
      <c r="E3" s="7"/>
      <c r="F3" s="7"/>
      <c r="G3" s="8"/>
    </row>
    <row r="4" spans="2:16" s="1" customFormat="1" x14ac:dyDescent="0.2">
      <c r="B4" s="6"/>
      <c r="C4" s="7"/>
      <c r="D4" s="7"/>
      <c r="E4" s="7"/>
      <c r="F4" s="7"/>
      <c r="G4" s="8"/>
    </row>
    <row r="5" spans="2:16" s="1" customFormat="1" x14ac:dyDescent="0.2">
      <c r="B5" s="6"/>
      <c r="C5" s="7"/>
      <c r="D5" s="7"/>
      <c r="E5" s="7"/>
      <c r="F5" s="7"/>
      <c r="G5" s="8"/>
    </row>
    <row r="6" spans="2:16" s="1" customFormat="1" ht="15.75" thickBot="1" x14ac:dyDescent="0.25">
      <c r="B6" s="9"/>
      <c r="C6" s="10"/>
      <c r="D6" s="10"/>
      <c r="E6" s="10"/>
      <c r="F6" s="10"/>
      <c r="G6" s="11"/>
    </row>
    <row r="7" spans="2:16" s="1" customFormat="1" ht="5.25" customHeight="1" x14ac:dyDescent="0.2">
      <c r="B7" s="12"/>
      <c r="C7" s="13"/>
      <c r="D7" s="13"/>
      <c r="E7" s="13"/>
      <c r="F7" s="13"/>
      <c r="G7" s="14"/>
    </row>
    <row r="8" spans="2:16" s="1" customFormat="1" ht="15.75" x14ac:dyDescent="0.25">
      <c r="B8" s="169" t="s">
        <v>0</v>
      </c>
      <c r="C8" s="170"/>
      <c r="D8" s="170"/>
      <c r="E8" s="170"/>
      <c r="F8" s="170"/>
      <c r="G8" s="171"/>
    </row>
    <row r="9" spans="2:16" s="1" customFormat="1" ht="15.75" x14ac:dyDescent="0.25">
      <c r="B9" s="169" t="s">
        <v>1</v>
      </c>
      <c r="C9" s="170"/>
      <c r="D9" s="170"/>
      <c r="E9" s="170"/>
      <c r="F9" s="170"/>
      <c r="G9" s="171"/>
    </row>
    <row r="10" spans="2:16" s="1" customFormat="1" ht="15.75" x14ac:dyDescent="0.25">
      <c r="B10" s="169" t="s">
        <v>2</v>
      </c>
      <c r="C10" s="170"/>
      <c r="D10" s="170"/>
      <c r="E10" s="170"/>
      <c r="F10" s="170"/>
      <c r="G10" s="171"/>
    </row>
    <row r="11" spans="2:16" s="1" customFormat="1" ht="15.75" x14ac:dyDescent="0.25">
      <c r="B11" s="169" t="s">
        <v>55</v>
      </c>
      <c r="C11" s="170"/>
      <c r="D11" s="170"/>
      <c r="E11" s="170"/>
      <c r="F11" s="170"/>
      <c r="G11" s="171"/>
    </row>
    <row r="12" spans="2:16" s="1" customFormat="1" ht="5.25" customHeight="1" x14ac:dyDescent="0.2">
      <c r="B12" s="12"/>
      <c r="C12" s="13"/>
      <c r="D12" s="13"/>
      <c r="E12" s="13"/>
      <c r="F12" s="13"/>
      <c r="G12" s="15"/>
    </row>
    <row r="13" spans="2:16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16" s="1" customFormat="1" ht="15.75" x14ac:dyDescent="0.2">
      <c r="B14" s="173"/>
      <c r="C14" s="175"/>
      <c r="D14" s="16" t="s">
        <v>7</v>
      </c>
      <c r="E14" s="46" t="s">
        <v>8</v>
      </c>
      <c r="F14" s="16" t="s">
        <v>7</v>
      </c>
      <c r="G14" s="47" t="s">
        <v>8</v>
      </c>
      <c r="J14" s="81"/>
      <c r="K14" s="81"/>
      <c r="L14" s="81"/>
      <c r="M14" s="81"/>
      <c r="N14" s="81"/>
      <c r="O14" s="81"/>
      <c r="P14" s="81"/>
    </row>
    <row r="15" spans="2:16" s="1" customFormat="1" x14ac:dyDescent="0.2">
      <c r="B15" s="18" t="s">
        <v>9</v>
      </c>
      <c r="C15" s="19">
        <f>SUM(C16:C19)</f>
        <v>616</v>
      </c>
      <c r="D15" s="19">
        <f>SUM(D16:D19)</f>
        <v>384</v>
      </c>
      <c r="E15" s="79">
        <f>SUM(E16:E19)</f>
        <v>1</v>
      </c>
      <c r="F15" s="19">
        <f>SUM(F16:F19)</f>
        <v>232</v>
      </c>
      <c r="G15" s="80">
        <f>SUM(G16:G19)</f>
        <v>1</v>
      </c>
      <c r="J15" s="81"/>
      <c r="K15" s="81"/>
      <c r="L15" s="81"/>
      <c r="M15" s="81"/>
      <c r="N15" s="81"/>
      <c r="O15" s="81"/>
    </row>
    <row r="16" spans="2:16" s="1" customFormat="1" x14ac:dyDescent="0.2">
      <c r="B16" s="22" t="s">
        <v>10</v>
      </c>
      <c r="C16" s="69">
        <f>+D16+F16</f>
        <v>63</v>
      </c>
      <c r="D16" s="70">
        <v>39</v>
      </c>
      <c r="E16" s="71">
        <f>+D16/$D$15</f>
        <v>0.1015625</v>
      </c>
      <c r="F16" s="70">
        <v>24</v>
      </c>
      <c r="G16" s="72">
        <f>+F16/$F$15</f>
        <v>0.10344827586206896</v>
      </c>
      <c r="J16" s="81"/>
      <c r="K16" s="81"/>
      <c r="L16" s="81"/>
      <c r="M16" s="81"/>
      <c r="N16" s="81"/>
    </row>
    <row r="17" spans="2:11" s="1" customFormat="1" x14ac:dyDescent="0.2">
      <c r="B17" s="22" t="s">
        <v>11</v>
      </c>
      <c r="C17" s="69">
        <f>+D17+F17</f>
        <v>373</v>
      </c>
      <c r="D17" s="70">
        <v>216</v>
      </c>
      <c r="E17" s="71">
        <f>+D17/$D$15</f>
        <v>0.5625</v>
      </c>
      <c r="F17" s="70">
        <v>157</v>
      </c>
      <c r="G17" s="72">
        <f t="shared" ref="G17:G19" si="0">+F17/$F$15</f>
        <v>0.67672413793103448</v>
      </c>
      <c r="J17" s="81"/>
      <c r="K17" s="81"/>
    </row>
    <row r="18" spans="2:11" s="1" customFormat="1" x14ac:dyDescent="0.2">
      <c r="B18" s="22" t="s">
        <v>12</v>
      </c>
      <c r="C18" s="69">
        <f>+D18+F18</f>
        <v>176</v>
      </c>
      <c r="D18" s="70">
        <v>127</v>
      </c>
      <c r="E18" s="71">
        <f>+D18/$D$15</f>
        <v>0.33072916666666669</v>
      </c>
      <c r="F18" s="70">
        <v>49</v>
      </c>
      <c r="G18" s="72">
        <f t="shared" si="0"/>
        <v>0.21120689655172414</v>
      </c>
      <c r="J18" s="81"/>
      <c r="K18" s="81"/>
    </row>
    <row r="19" spans="2:11" s="1" customFormat="1" x14ac:dyDescent="0.2">
      <c r="B19" s="24" t="s">
        <v>13</v>
      </c>
      <c r="C19" s="73">
        <f>+D19+F19</f>
        <v>4</v>
      </c>
      <c r="D19" s="74">
        <v>2</v>
      </c>
      <c r="E19" s="75">
        <f>+D19/$D$15</f>
        <v>5.208333333333333E-3</v>
      </c>
      <c r="F19" s="74">
        <v>2</v>
      </c>
      <c r="G19" s="76">
        <f t="shared" si="0"/>
        <v>8.6206896551724137E-3</v>
      </c>
      <c r="J19" s="81"/>
      <c r="K19" s="81"/>
    </row>
    <row r="20" spans="2:11" s="1" customFormat="1" x14ac:dyDescent="0.2">
      <c r="B20" s="26" t="s">
        <v>14</v>
      </c>
    </row>
    <row r="41" spans="2:5" x14ac:dyDescent="0.25">
      <c r="B41" s="186" t="s">
        <v>15</v>
      </c>
      <c r="C41" s="186"/>
      <c r="D41" s="186"/>
      <c r="E41" s="186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5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Hoja37"/>
  <dimension ref="B1:P41"/>
  <sheetViews>
    <sheetView showGridLines="0" view="pageBreakPreview" zoomScaleNormal="70" zoomScaleSheetLayoutView="100" workbookViewId="0">
      <selection activeCell="B13" sqref="B13:B14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" customWidth="1"/>
    <col min="5" max="5" width="8.7109375" customWidth="1"/>
    <col min="6" max="6" width="11.42578125" customWidth="1"/>
    <col min="7" max="7" width="8" customWidth="1"/>
    <col min="9" max="9" width="0.7109375" customWidth="1"/>
  </cols>
  <sheetData>
    <row r="1" spans="2:16" s="1" customFormat="1" ht="3" customHeight="1" thickBot="1" x14ac:dyDescent="0.25"/>
    <row r="2" spans="2:16" s="1" customFormat="1" ht="15.75" x14ac:dyDescent="0.25">
      <c r="B2" s="2"/>
      <c r="C2" s="3"/>
      <c r="D2" s="3"/>
      <c r="E2" s="3"/>
      <c r="F2" s="3"/>
      <c r="G2" s="4"/>
      <c r="H2" s="5"/>
    </row>
    <row r="3" spans="2:16" s="1" customFormat="1" x14ac:dyDescent="0.2">
      <c r="B3" s="6"/>
      <c r="C3" s="7"/>
      <c r="D3" s="7"/>
      <c r="E3" s="7"/>
      <c r="F3" s="7"/>
      <c r="G3" s="8"/>
    </row>
    <row r="4" spans="2:16" s="1" customFormat="1" x14ac:dyDescent="0.2">
      <c r="B4" s="6"/>
      <c r="C4" s="7"/>
      <c r="D4" s="7"/>
      <c r="E4" s="7"/>
      <c r="F4" s="7"/>
      <c r="G4" s="8"/>
    </row>
    <row r="5" spans="2:16" s="1" customFormat="1" x14ac:dyDescent="0.2">
      <c r="B5" s="6"/>
      <c r="C5" s="7"/>
      <c r="D5" s="7"/>
      <c r="E5" s="7"/>
      <c r="F5" s="7"/>
      <c r="G5" s="8"/>
    </row>
    <row r="6" spans="2:16" s="1" customFormat="1" ht="15.75" thickBot="1" x14ac:dyDescent="0.25">
      <c r="B6" s="9"/>
      <c r="C6" s="10"/>
      <c r="D6" s="10"/>
      <c r="E6" s="10"/>
      <c r="F6" s="10"/>
      <c r="G6" s="11"/>
    </row>
    <row r="7" spans="2:16" s="1" customFormat="1" ht="5.25" customHeight="1" x14ac:dyDescent="0.2">
      <c r="B7" s="12"/>
      <c r="C7" s="13"/>
      <c r="D7" s="13"/>
      <c r="E7" s="13"/>
      <c r="F7" s="13"/>
      <c r="G7" s="14"/>
    </row>
    <row r="8" spans="2:16" s="1" customFormat="1" ht="15.75" x14ac:dyDescent="0.25">
      <c r="B8" s="169" t="s">
        <v>0</v>
      </c>
      <c r="C8" s="170"/>
      <c r="D8" s="170"/>
      <c r="E8" s="170"/>
      <c r="F8" s="170"/>
      <c r="G8" s="171"/>
    </row>
    <row r="9" spans="2:16" s="1" customFormat="1" ht="15.75" x14ac:dyDescent="0.25">
      <c r="B9" s="169" t="s">
        <v>1</v>
      </c>
      <c r="C9" s="170"/>
      <c r="D9" s="170"/>
      <c r="E9" s="170"/>
      <c r="F9" s="170"/>
      <c r="G9" s="171"/>
    </row>
    <row r="10" spans="2:16" s="1" customFormat="1" ht="15.75" x14ac:dyDescent="0.25">
      <c r="B10" s="169" t="s">
        <v>2</v>
      </c>
      <c r="C10" s="170"/>
      <c r="D10" s="170"/>
      <c r="E10" s="170"/>
      <c r="F10" s="170"/>
      <c r="G10" s="171"/>
    </row>
    <row r="11" spans="2:16" s="1" customFormat="1" ht="15.75" x14ac:dyDescent="0.25">
      <c r="B11" s="169" t="s">
        <v>56</v>
      </c>
      <c r="C11" s="170"/>
      <c r="D11" s="170"/>
      <c r="E11" s="170"/>
      <c r="F11" s="170"/>
      <c r="G11" s="171"/>
    </row>
    <row r="12" spans="2:16" s="1" customFormat="1" ht="5.25" customHeight="1" x14ac:dyDescent="0.2">
      <c r="B12" s="12"/>
      <c r="C12" s="13"/>
      <c r="D12" s="13"/>
      <c r="E12" s="13"/>
      <c r="F12" s="13"/>
      <c r="G12" s="15"/>
    </row>
    <row r="13" spans="2:16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16" s="1" customFormat="1" ht="15.75" x14ac:dyDescent="0.2">
      <c r="B14" s="173"/>
      <c r="C14" s="175"/>
      <c r="D14" s="16" t="s">
        <v>7</v>
      </c>
      <c r="E14" s="46" t="s">
        <v>8</v>
      </c>
      <c r="F14" s="16" t="s">
        <v>7</v>
      </c>
      <c r="G14" s="47" t="s">
        <v>8</v>
      </c>
      <c r="J14" s="81"/>
      <c r="K14" s="81"/>
      <c r="L14" s="81"/>
      <c r="M14" s="81"/>
      <c r="N14" s="81"/>
      <c r="O14" s="81"/>
      <c r="P14" s="81"/>
    </row>
    <row r="15" spans="2:16" s="1" customFormat="1" x14ac:dyDescent="0.2">
      <c r="B15" s="18" t="s">
        <v>9</v>
      </c>
      <c r="C15" s="19">
        <f>SUM(C16:C19)</f>
        <v>758</v>
      </c>
      <c r="D15" s="19">
        <f>SUM(D16:D19)</f>
        <v>465</v>
      </c>
      <c r="E15" s="79">
        <f>SUM(E16:E19)</f>
        <v>0.99999999999999989</v>
      </c>
      <c r="F15" s="19">
        <f>SUM(F16:F19)</f>
        <v>293</v>
      </c>
      <c r="G15" s="80">
        <f>SUM(G16:G19)</f>
        <v>1</v>
      </c>
      <c r="J15" s="81"/>
      <c r="K15" s="81"/>
      <c r="L15" s="81"/>
      <c r="M15" s="81"/>
      <c r="N15" s="81"/>
      <c r="O15" s="81"/>
    </row>
    <row r="16" spans="2:16" s="1" customFormat="1" x14ac:dyDescent="0.2">
      <c r="B16" s="22" t="s">
        <v>10</v>
      </c>
      <c r="C16" s="69">
        <f>+D16+F16</f>
        <v>84</v>
      </c>
      <c r="D16" s="70">
        <v>54</v>
      </c>
      <c r="E16" s="71">
        <f>+D16/$D$15</f>
        <v>0.11612903225806452</v>
      </c>
      <c r="F16" s="70">
        <v>30</v>
      </c>
      <c r="G16" s="72">
        <f>+F16/$F$15</f>
        <v>0.10238907849829351</v>
      </c>
      <c r="J16" s="81"/>
      <c r="K16" s="81"/>
      <c r="L16" s="81"/>
      <c r="M16" s="81"/>
      <c r="N16" s="81"/>
    </row>
    <row r="17" spans="2:11" s="1" customFormat="1" x14ac:dyDescent="0.2">
      <c r="B17" s="22" t="s">
        <v>11</v>
      </c>
      <c r="C17" s="69">
        <f>+D17+F17</f>
        <v>451</v>
      </c>
      <c r="D17" s="70">
        <v>260</v>
      </c>
      <c r="E17" s="71">
        <f>+D17/$D$15</f>
        <v>0.55913978494623651</v>
      </c>
      <c r="F17" s="70">
        <v>191</v>
      </c>
      <c r="G17" s="72">
        <f t="shared" ref="G17:G19" si="0">+F17/$F$15</f>
        <v>0.65187713310580209</v>
      </c>
      <c r="J17" s="81"/>
      <c r="K17" s="81"/>
    </row>
    <row r="18" spans="2:11" s="1" customFormat="1" x14ac:dyDescent="0.2">
      <c r="B18" s="22" t="s">
        <v>12</v>
      </c>
      <c r="C18" s="69">
        <f>+D18+F18</f>
        <v>217</v>
      </c>
      <c r="D18" s="70">
        <v>148</v>
      </c>
      <c r="E18" s="71">
        <f>+D18/$D$15</f>
        <v>0.31827956989247314</v>
      </c>
      <c r="F18" s="70">
        <v>69</v>
      </c>
      <c r="G18" s="72">
        <f t="shared" si="0"/>
        <v>0.23549488054607509</v>
      </c>
      <c r="J18" s="81"/>
      <c r="K18" s="81"/>
    </row>
    <row r="19" spans="2:11" s="1" customFormat="1" x14ac:dyDescent="0.2">
      <c r="B19" s="24" t="s">
        <v>13</v>
      </c>
      <c r="C19" s="73">
        <f>+D19+F19</f>
        <v>6</v>
      </c>
      <c r="D19" s="74">
        <v>3</v>
      </c>
      <c r="E19" s="75">
        <f>+D19/$D$15</f>
        <v>6.4516129032258064E-3</v>
      </c>
      <c r="F19" s="74">
        <v>3</v>
      </c>
      <c r="G19" s="76">
        <f t="shared" si="0"/>
        <v>1.0238907849829351E-2</v>
      </c>
      <c r="J19" s="81"/>
      <c r="K19" s="81"/>
    </row>
    <row r="20" spans="2:11" s="1" customFormat="1" x14ac:dyDescent="0.2">
      <c r="B20" s="26" t="s">
        <v>14</v>
      </c>
    </row>
    <row r="41" spans="2:5" x14ac:dyDescent="0.25">
      <c r="B41" s="186" t="s">
        <v>15</v>
      </c>
      <c r="C41" s="186"/>
      <c r="D41" s="186"/>
      <c r="E41" s="186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5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Hoja38"/>
  <dimension ref="B1:P41"/>
  <sheetViews>
    <sheetView showGridLines="0" view="pageBreakPreview" zoomScaleNormal="70" zoomScaleSheetLayoutView="100" workbookViewId="0">
      <selection activeCell="B15" sqref="B15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" customWidth="1"/>
    <col min="5" max="5" width="8.7109375" customWidth="1"/>
    <col min="6" max="6" width="11.42578125" customWidth="1"/>
    <col min="7" max="7" width="8" customWidth="1"/>
    <col min="9" max="9" width="0.7109375" customWidth="1"/>
  </cols>
  <sheetData>
    <row r="1" spans="2:16" s="1" customFormat="1" ht="3" customHeight="1" thickBot="1" x14ac:dyDescent="0.25"/>
    <row r="2" spans="2:16" s="1" customFormat="1" ht="15.75" x14ac:dyDescent="0.25">
      <c r="B2" s="2"/>
      <c r="C2" s="3"/>
      <c r="D2" s="3"/>
      <c r="E2" s="3"/>
      <c r="F2" s="3"/>
      <c r="G2" s="4"/>
      <c r="H2" s="5"/>
    </row>
    <row r="3" spans="2:16" s="1" customFormat="1" x14ac:dyDescent="0.2">
      <c r="B3" s="6"/>
      <c r="C3" s="7"/>
      <c r="D3" s="7"/>
      <c r="E3" s="7"/>
      <c r="F3" s="7"/>
      <c r="G3" s="8"/>
    </row>
    <row r="4" spans="2:16" s="1" customFormat="1" x14ac:dyDescent="0.2">
      <c r="B4" s="6"/>
      <c r="C4" s="7"/>
      <c r="D4" s="7"/>
      <c r="E4" s="7"/>
      <c r="F4" s="7"/>
      <c r="G4" s="8"/>
    </row>
    <row r="5" spans="2:16" s="1" customFormat="1" x14ac:dyDescent="0.2">
      <c r="B5" s="6"/>
      <c r="C5" s="7"/>
      <c r="D5" s="7"/>
      <c r="E5" s="7"/>
      <c r="F5" s="7"/>
      <c r="G5" s="8"/>
    </row>
    <row r="6" spans="2:16" s="1" customFormat="1" ht="15.75" thickBot="1" x14ac:dyDescent="0.25">
      <c r="B6" s="9"/>
      <c r="C6" s="10"/>
      <c r="D6" s="10"/>
      <c r="E6" s="10"/>
      <c r="F6" s="10"/>
      <c r="G6" s="11"/>
    </row>
    <row r="7" spans="2:16" s="1" customFormat="1" ht="5.25" customHeight="1" x14ac:dyDescent="0.2">
      <c r="B7" s="12"/>
      <c r="C7" s="13"/>
      <c r="D7" s="13"/>
      <c r="E7" s="13"/>
      <c r="F7" s="13"/>
      <c r="G7" s="14"/>
    </row>
    <row r="8" spans="2:16" s="1" customFormat="1" ht="15.75" x14ac:dyDescent="0.25">
      <c r="B8" s="169" t="s">
        <v>0</v>
      </c>
      <c r="C8" s="170"/>
      <c r="D8" s="170"/>
      <c r="E8" s="170"/>
      <c r="F8" s="170"/>
      <c r="G8" s="171"/>
    </row>
    <row r="9" spans="2:16" s="1" customFormat="1" ht="15.75" x14ac:dyDescent="0.25">
      <c r="B9" s="169" t="s">
        <v>1</v>
      </c>
      <c r="C9" s="170"/>
      <c r="D9" s="170"/>
      <c r="E9" s="170"/>
      <c r="F9" s="170"/>
      <c r="G9" s="171"/>
    </row>
    <row r="10" spans="2:16" s="1" customFormat="1" ht="15.75" x14ac:dyDescent="0.25">
      <c r="B10" s="169" t="s">
        <v>2</v>
      </c>
      <c r="C10" s="170"/>
      <c r="D10" s="170"/>
      <c r="E10" s="170"/>
      <c r="F10" s="170"/>
      <c r="G10" s="171"/>
    </row>
    <row r="11" spans="2:16" s="1" customFormat="1" ht="15.75" x14ac:dyDescent="0.25">
      <c r="B11" s="169" t="s">
        <v>57</v>
      </c>
      <c r="C11" s="170"/>
      <c r="D11" s="170"/>
      <c r="E11" s="170"/>
      <c r="F11" s="170"/>
      <c r="G11" s="171"/>
    </row>
    <row r="12" spans="2:16" s="1" customFormat="1" ht="5.25" customHeight="1" x14ac:dyDescent="0.2">
      <c r="B12" s="12"/>
      <c r="C12" s="13"/>
      <c r="D12" s="13"/>
      <c r="E12" s="13"/>
      <c r="F12" s="13"/>
      <c r="G12" s="15"/>
    </row>
    <row r="13" spans="2:16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16" s="1" customFormat="1" ht="15.75" x14ac:dyDescent="0.2">
      <c r="B14" s="173"/>
      <c r="C14" s="175"/>
      <c r="D14" s="16" t="s">
        <v>7</v>
      </c>
      <c r="E14" s="46" t="s">
        <v>8</v>
      </c>
      <c r="F14" s="16" t="s">
        <v>7</v>
      </c>
      <c r="G14" s="47" t="s">
        <v>8</v>
      </c>
      <c r="J14" s="81"/>
      <c r="K14" s="81"/>
      <c r="L14" s="81"/>
      <c r="M14" s="81"/>
      <c r="N14" s="81"/>
      <c r="O14" s="81"/>
      <c r="P14" s="81"/>
    </row>
    <row r="15" spans="2:16" s="1" customFormat="1" x14ac:dyDescent="0.2">
      <c r="B15" s="18" t="s">
        <v>9</v>
      </c>
      <c r="C15" s="19">
        <f>SUM(C16:C19)</f>
        <v>753</v>
      </c>
      <c r="D15" s="19">
        <f>SUM(D16:D19)</f>
        <v>464</v>
      </c>
      <c r="E15" s="79">
        <f>SUM(E16:E19)</f>
        <v>0.99999999999999989</v>
      </c>
      <c r="F15" s="19">
        <f>SUM(F16:F19)</f>
        <v>289</v>
      </c>
      <c r="G15" s="80">
        <f>SUM(G16:G19)</f>
        <v>1</v>
      </c>
      <c r="J15" s="81"/>
      <c r="K15" s="81"/>
      <c r="L15" s="81"/>
      <c r="M15" s="81"/>
      <c r="N15" s="81"/>
      <c r="O15" s="81"/>
    </row>
    <row r="16" spans="2:16" s="1" customFormat="1" x14ac:dyDescent="0.2">
      <c r="B16" s="22" t="s">
        <v>10</v>
      </c>
      <c r="C16" s="69">
        <f>+D16+F16</f>
        <v>84</v>
      </c>
      <c r="D16" s="70">
        <v>51</v>
      </c>
      <c r="E16" s="71">
        <f>+D16/$D$15</f>
        <v>0.10991379310344827</v>
      </c>
      <c r="F16" s="70">
        <v>33</v>
      </c>
      <c r="G16" s="72">
        <f>+F16/$F$15</f>
        <v>0.11418685121107267</v>
      </c>
      <c r="J16" s="81"/>
      <c r="K16" s="81"/>
      <c r="L16" s="81"/>
      <c r="M16" s="81"/>
      <c r="N16" s="81"/>
    </row>
    <row r="17" spans="2:11" s="1" customFormat="1" x14ac:dyDescent="0.2">
      <c r="B17" s="22" t="s">
        <v>11</v>
      </c>
      <c r="C17" s="69">
        <f>+D17+F17</f>
        <v>441</v>
      </c>
      <c r="D17" s="70">
        <v>258</v>
      </c>
      <c r="E17" s="71">
        <f>+D17/$D$15</f>
        <v>0.55603448275862066</v>
      </c>
      <c r="F17" s="70">
        <v>183</v>
      </c>
      <c r="G17" s="72">
        <f t="shared" ref="G17:G19" si="0">+F17/$F$15</f>
        <v>0.63321799307958482</v>
      </c>
      <c r="J17" s="81"/>
      <c r="K17" s="81"/>
    </row>
    <row r="18" spans="2:11" s="1" customFormat="1" x14ac:dyDescent="0.2">
      <c r="B18" s="22" t="s">
        <v>12</v>
      </c>
      <c r="C18" s="69">
        <f>+D18+F18</f>
        <v>223</v>
      </c>
      <c r="D18" s="70">
        <v>153</v>
      </c>
      <c r="E18" s="71">
        <f>+D18/$D$15</f>
        <v>0.32974137931034481</v>
      </c>
      <c r="F18" s="70">
        <v>70</v>
      </c>
      <c r="G18" s="72">
        <f t="shared" si="0"/>
        <v>0.24221453287197231</v>
      </c>
      <c r="J18" s="81"/>
      <c r="K18" s="81"/>
    </row>
    <row r="19" spans="2:11" s="1" customFormat="1" x14ac:dyDescent="0.2">
      <c r="B19" s="24" t="s">
        <v>13</v>
      </c>
      <c r="C19" s="73">
        <f>+D19+F19</f>
        <v>5</v>
      </c>
      <c r="D19" s="74">
        <v>2</v>
      </c>
      <c r="E19" s="75">
        <f>+D19/$D$15</f>
        <v>4.3103448275862068E-3</v>
      </c>
      <c r="F19" s="74">
        <v>3</v>
      </c>
      <c r="G19" s="76">
        <f t="shared" si="0"/>
        <v>1.0380622837370242E-2</v>
      </c>
      <c r="J19" s="81"/>
      <c r="K19" s="81"/>
    </row>
    <row r="20" spans="2:11" s="1" customFormat="1" x14ac:dyDescent="0.2">
      <c r="B20" s="26" t="s">
        <v>14</v>
      </c>
    </row>
    <row r="41" spans="2:5" x14ac:dyDescent="0.25">
      <c r="B41" s="186" t="s">
        <v>15</v>
      </c>
      <c r="C41" s="186"/>
      <c r="D41" s="186"/>
      <c r="E41" s="186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5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Hoja39"/>
  <dimension ref="B1:P41"/>
  <sheetViews>
    <sheetView showGridLines="0" view="pageBreakPreview" zoomScaleNormal="70" zoomScaleSheetLayoutView="100" workbookViewId="0">
      <selection activeCell="B15" sqref="B15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" customWidth="1"/>
    <col min="5" max="5" width="8.7109375" customWidth="1"/>
    <col min="6" max="6" width="11.42578125" customWidth="1"/>
    <col min="7" max="7" width="8" customWidth="1"/>
    <col min="9" max="9" width="0.7109375" customWidth="1"/>
  </cols>
  <sheetData>
    <row r="1" spans="2:16" s="1" customFormat="1" ht="3" customHeight="1" thickBot="1" x14ac:dyDescent="0.25"/>
    <row r="2" spans="2:16" s="1" customFormat="1" ht="15.75" x14ac:dyDescent="0.25">
      <c r="B2" s="2"/>
      <c r="C2" s="3"/>
      <c r="D2" s="3"/>
      <c r="E2" s="3"/>
      <c r="F2" s="3"/>
      <c r="G2" s="4"/>
      <c r="H2" s="5"/>
    </row>
    <row r="3" spans="2:16" s="1" customFormat="1" x14ac:dyDescent="0.2">
      <c r="B3" s="6"/>
      <c r="C3" s="7"/>
      <c r="D3" s="7"/>
      <c r="E3" s="7"/>
      <c r="F3" s="7"/>
      <c r="G3" s="8"/>
    </row>
    <row r="4" spans="2:16" s="1" customFormat="1" x14ac:dyDescent="0.2">
      <c r="B4" s="6"/>
      <c r="C4" s="7"/>
      <c r="D4" s="7"/>
      <c r="E4" s="7"/>
      <c r="F4" s="7"/>
      <c r="G4" s="8"/>
    </row>
    <row r="5" spans="2:16" s="1" customFormat="1" x14ac:dyDescent="0.2">
      <c r="B5" s="6"/>
      <c r="C5" s="7"/>
      <c r="D5" s="7"/>
      <c r="E5" s="7"/>
      <c r="F5" s="7"/>
      <c r="G5" s="8"/>
    </row>
    <row r="6" spans="2:16" s="1" customFormat="1" ht="15.75" thickBot="1" x14ac:dyDescent="0.25">
      <c r="B6" s="9"/>
      <c r="C6" s="10"/>
      <c r="D6" s="10"/>
      <c r="E6" s="10"/>
      <c r="F6" s="10"/>
      <c r="G6" s="11"/>
    </row>
    <row r="7" spans="2:16" s="1" customFormat="1" ht="5.25" customHeight="1" x14ac:dyDescent="0.2">
      <c r="B7" s="12"/>
      <c r="C7" s="13"/>
      <c r="D7" s="13"/>
      <c r="E7" s="13"/>
      <c r="F7" s="13"/>
      <c r="G7" s="14"/>
    </row>
    <row r="8" spans="2:16" s="1" customFormat="1" ht="15.75" x14ac:dyDescent="0.25">
      <c r="B8" s="169" t="s">
        <v>0</v>
      </c>
      <c r="C8" s="170"/>
      <c r="D8" s="170"/>
      <c r="E8" s="170"/>
      <c r="F8" s="170"/>
      <c r="G8" s="171"/>
    </row>
    <row r="9" spans="2:16" s="1" customFormat="1" ht="15.75" x14ac:dyDescent="0.25">
      <c r="B9" s="169" t="s">
        <v>1</v>
      </c>
      <c r="C9" s="170"/>
      <c r="D9" s="170"/>
      <c r="E9" s="170"/>
      <c r="F9" s="170"/>
      <c r="G9" s="171"/>
    </row>
    <row r="10" spans="2:16" s="1" customFormat="1" ht="15.75" x14ac:dyDescent="0.25">
      <c r="B10" s="169" t="s">
        <v>2</v>
      </c>
      <c r="C10" s="170"/>
      <c r="D10" s="170"/>
      <c r="E10" s="170"/>
      <c r="F10" s="170"/>
      <c r="G10" s="171"/>
    </row>
    <row r="11" spans="2:16" s="1" customFormat="1" ht="15.75" x14ac:dyDescent="0.25">
      <c r="B11" s="169" t="s">
        <v>58</v>
      </c>
      <c r="C11" s="170"/>
      <c r="D11" s="170"/>
      <c r="E11" s="170"/>
      <c r="F11" s="170"/>
      <c r="G11" s="171"/>
    </row>
    <row r="12" spans="2:16" s="1" customFormat="1" ht="5.25" customHeight="1" x14ac:dyDescent="0.2">
      <c r="B12" s="12"/>
      <c r="C12" s="13"/>
      <c r="D12" s="13"/>
      <c r="E12" s="13"/>
      <c r="F12" s="13"/>
      <c r="G12" s="15"/>
    </row>
    <row r="13" spans="2:16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16" s="1" customFormat="1" ht="15.75" x14ac:dyDescent="0.2">
      <c r="B14" s="173"/>
      <c r="C14" s="175"/>
      <c r="D14" s="16" t="s">
        <v>7</v>
      </c>
      <c r="E14" s="46" t="s">
        <v>8</v>
      </c>
      <c r="F14" s="16" t="s">
        <v>7</v>
      </c>
      <c r="G14" s="47" t="s">
        <v>8</v>
      </c>
      <c r="J14" s="81"/>
      <c r="K14" s="81"/>
      <c r="L14" s="81"/>
      <c r="M14" s="81"/>
      <c r="N14" s="81"/>
      <c r="O14" s="81"/>
      <c r="P14" s="81"/>
    </row>
    <row r="15" spans="2:16" s="1" customFormat="1" x14ac:dyDescent="0.2">
      <c r="B15" s="18" t="s">
        <v>9</v>
      </c>
      <c r="C15" s="19">
        <f>SUM(C16:C19)</f>
        <v>764</v>
      </c>
      <c r="D15" s="19">
        <f>SUM(D16:D19)</f>
        <v>472</v>
      </c>
      <c r="E15" s="79">
        <f>SUM(E16:E19)</f>
        <v>1</v>
      </c>
      <c r="F15" s="19">
        <f>SUM(F16:F19)</f>
        <v>292</v>
      </c>
      <c r="G15" s="80">
        <f>SUM(G16:G19)</f>
        <v>1</v>
      </c>
      <c r="J15" s="81"/>
      <c r="K15" s="81"/>
      <c r="L15" s="81"/>
      <c r="M15" s="81"/>
      <c r="N15" s="81"/>
      <c r="O15" s="81"/>
    </row>
    <row r="16" spans="2:16" s="1" customFormat="1" x14ac:dyDescent="0.2">
      <c r="B16" s="22" t="s">
        <v>10</v>
      </c>
      <c r="C16" s="69">
        <f>+D16+F16</f>
        <v>86</v>
      </c>
      <c r="D16" s="70">
        <v>54</v>
      </c>
      <c r="E16" s="71">
        <f>+D16/$D$15</f>
        <v>0.11440677966101695</v>
      </c>
      <c r="F16" s="70">
        <v>32</v>
      </c>
      <c r="G16" s="72">
        <f>+F16/$F$15</f>
        <v>0.1095890410958904</v>
      </c>
      <c r="J16" s="81"/>
      <c r="K16" s="81"/>
      <c r="L16" s="81"/>
      <c r="M16" s="81"/>
      <c r="N16" s="81"/>
    </row>
    <row r="17" spans="2:11" s="1" customFormat="1" x14ac:dyDescent="0.2">
      <c r="B17" s="22" t="s">
        <v>11</v>
      </c>
      <c r="C17" s="69">
        <f>+D17+F17</f>
        <v>450</v>
      </c>
      <c r="D17" s="70">
        <v>263</v>
      </c>
      <c r="E17" s="71">
        <f>+D17/$D$15</f>
        <v>0.55720338983050843</v>
      </c>
      <c r="F17" s="70">
        <v>187</v>
      </c>
      <c r="G17" s="72">
        <f t="shared" ref="G17:G19" si="0">+F17/$F$15</f>
        <v>0.6404109589041096</v>
      </c>
      <c r="J17" s="81"/>
      <c r="K17" s="81"/>
    </row>
    <row r="18" spans="2:11" s="1" customFormat="1" x14ac:dyDescent="0.2">
      <c r="B18" s="22" t="s">
        <v>12</v>
      </c>
      <c r="C18" s="69">
        <f>+D18+F18</f>
        <v>223</v>
      </c>
      <c r="D18" s="70">
        <v>153</v>
      </c>
      <c r="E18" s="71">
        <f>+D18/$D$15</f>
        <v>0.32415254237288138</v>
      </c>
      <c r="F18" s="70">
        <v>70</v>
      </c>
      <c r="G18" s="72">
        <f t="shared" si="0"/>
        <v>0.23972602739726026</v>
      </c>
      <c r="J18" s="81"/>
      <c r="K18" s="81"/>
    </row>
    <row r="19" spans="2:11" s="1" customFormat="1" x14ac:dyDescent="0.2">
      <c r="B19" s="24" t="s">
        <v>13</v>
      </c>
      <c r="C19" s="73">
        <f>+D19+F19</f>
        <v>5</v>
      </c>
      <c r="D19" s="74">
        <v>2</v>
      </c>
      <c r="E19" s="75">
        <f>+D19/$D$15</f>
        <v>4.2372881355932203E-3</v>
      </c>
      <c r="F19" s="74">
        <v>3</v>
      </c>
      <c r="G19" s="76">
        <f t="shared" si="0"/>
        <v>1.0273972602739725E-2</v>
      </c>
      <c r="J19" s="81"/>
      <c r="K19" s="81"/>
    </row>
    <row r="20" spans="2:11" s="1" customFormat="1" x14ac:dyDescent="0.2">
      <c r="B20" s="26" t="s">
        <v>14</v>
      </c>
    </row>
    <row r="41" spans="2:5" x14ac:dyDescent="0.25">
      <c r="B41" s="186" t="s">
        <v>15</v>
      </c>
      <c r="C41" s="186"/>
      <c r="D41" s="186"/>
      <c r="E41" s="186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1:D38"/>
  <sheetViews>
    <sheetView showGridLines="0" view="pageBreakPreview" zoomScale="85" zoomScaleNormal="70" zoomScaleSheetLayoutView="85" workbookViewId="0">
      <selection activeCell="D23" sqref="D23"/>
    </sheetView>
  </sheetViews>
  <sheetFormatPr baseColWidth="10" defaultRowHeight="15" x14ac:dyDescent="0.25"/>
  <cols>
    <col min="1" max="1" width="1.7109375" customWidth="1"/>
    <col min="2" max="2" width="62" customWidth="1"/>
    <col min="3" max="3" width="32.85546875" customWidth="1"/>
    <col min="4" max="4" width="22.85546875" customWidth="1"/>
    <col min="5" max="5" width="11.42578125" customWidth="1"/>
  </cols>
  <sheetData>
    <row r="1" spans="2:4" s="1" customFormat="1" ht="3" customHeight="1" thickBot="1" x14ac:dyDescent="0.25">
      <c r="B1" s="7"/>
      <c r="C1" s="7"/>
    </row>
    <row r="2" spans="2:4" s="1" customFormat="1" ht="15.75" x14ac:dyDescent="0.25">
      <c r="B2" s="2"/>
      <c r="C2" s="4"/>
      <c r="D2" s="5"/>
    </row>
    <row r="3" spans="2:4" s="1" customFormat="1" x14ac:dyDescent="0.2">
      <c r="B3" s="6"/>
      <c r="C3" s="8"/>
    </row>
    <row r="4" spans="2:4" s="1" customFormat="1" x14ac:dyDescent="0.2">
      <c r="B4" s="6"/>
      <c r="C4" s="8"/>
    </row>
    <row r="5" spans="2:4" s="1" customFormat="1" x14ac:dyDescent="0.2">
      <c r="B5" s="6"/>
      <c r="C5" s="8"/>
    </row>
    <row r="6" spans="2:4" s="1" customFormat="1" ht="15.75" thickBot="1" x14ac:dyDescent="0.25">
      <c r="B6" s="9"/>
      <c r="C6" s="11"/>
    </row>
    <row r="7" spans="2:4" s="1" customFormat="1" ht="2.25" customHeight="1" x14ac:dyDescent="0.2">
      <c r="B7" s="12"/>
      <c r="C7" s="13"/>
    </row>
    <row r="8" spans="2:4" s="1" customFormat="1" ht="15.75" x14ac:dyDescent="0.25">
      <c r="B8" s="169" t="s">
        <v>0</v>
      </c>
      <c r="C8" s="171"/>
    </row>
    <row r="9" spans="2:4" s="1" customFormat="1" ht="15.75" x14ac:dyDescent="0.25">
      <c r="B9" s="169" t="s">
        <v>1</v>
      </c>
      <c r="C9" s="171"/>
    </row>
    <row r="10" spans="2:4" s="1" customFormat="1" ht="15.75" x14ac:dyDescent="0.25">
      <c r="B10" s="169" t="s">
        <v>2</v>
      </c>
      <c r="C10" s="171"/>
    </row>
    <row r="11" spans="2:4" s="1" customFormat="1" ht="15.75" x14ac:dyDescent="0.25">
      <c r="B11" s="169" t="s">
        <v>27</v>
      </c>
      <c r="C11" s="171"/>
    </row>
    <row r="12" spans="2:4" s="1" customFormat="1" ht="5.25" customHeight="1" x14ac:dyDescent="0.2">
      <c r="B12" s="12"/>
      <c r="C12" s="13"/>
    </row>
    <row r="13" spans="2:4" s="1" customFormat="1" x14ac:dyDescent="0.2">
      <c r="B13" s="172" t="s">
        <v>3</v>
      </c>
      <c r="C13" s="179" t="s">
        <v>7</v>
      </c>
    </row>
    <row r="14" spans="2:4" s="1" customFormat="1" x14ac:dyDescent="0.2">
      <c r="B14" s="173"/>
      <c r="C14" s="180"/>
    </row>
    <row r="15" spans="2:4" s="1" customFormat="1" x14ac:dyDescent="0.2">
      <c r="B15" s="18" t="s">
        <v>9</v>
      </c>
      <c r="C15" s="27">
        <f>SUM(C16:C17)</f>
        <v>656</v>
      </c>
    </row>
    <row r="16" spans="2:4" s="1" customFormat="1" x14ac:dyDescent="0.2">
      <c r="B16" s="22" t="s">
        <v>16</v>
      </c>
      <c r="C16" s="28">
        <v>654</v>
      </c>
    </row>
    <row r="17" spans="2:3" s="1" customFormat="1" x14ac:dyDescent="0.2">
      <c r="B17" s="24" t="s">
        <v>13</v>
      </c>
      <c r="C17" s="29">
        <v>2</v>
      </c>
    </row>
    <row r="18" spans="2:3" s="1" customFormat="1" x14ac:dyDescent="0.2">
      <c r="B18" s="26" t="s">
        <v>14</v>
      </c>
    </row>
    <row r="38" spans="2:3" x14ac:dyDescent="0.25">
      <c r="B38" s="37" t="s">
        <v>17</v>
      </c>
      <c r="C38" s="36"/>
    </row>
  </sheetData>
  <mergeCells count="6">
    <mergeCell ref="B8:C8"/>
    <mergeCell ref="B9:C9"/>
    <mergeCell ref="B10:C10"/>
    <mergeCell ref="B11:C11"/>
    <mergeCell ref="B13:B14"/>
    <mergeCell ref="C13:C14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Hoja40"/>
  <dimension ref="B1:P41"/>
  <sheetViews>
    <sheetView showGridLines="0" view="pageBreakPreview" zoomScaleNormal="70" zoomScaleSheetLayoutView="100" workbookViewId="0">
      <selection activeCell="B15" sqref="B15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" customWidth="1"/>
    <col min="5" max="5" width="8.7109375" customWidth="1"/>
    <col min="6" max="6" width="11.42578125" customWidth="1"/>
    <col min="7" max="7" width="8" customWidth="1"/>
    <col min="9" max="9" width="0.7109375" customWidth="1"/>
  </cols>
  <sheetData>
    <row r="1" spans="2:16" s="1" customFormat="1" ht="3" customHeight="1" thickBot="1" x14ac:dyDescent="0.25"/>
    <row r="2" spans="2:16" s="1" customFormat="1" ht="15.75" x14ac:dyDescent="0.25">
      <c r="B2" s="2"/>
      <c r="C2" s="3"/>
      <c r="D2" s="3"/>
      <c r="E2" s="3"/>
      <c r="F2" s="3"/>
      <c r="G2" s="4"/>
      <c r="H2" s="82"/>
    </row>
    <row r="3" spans="2:16" s="1" customFormat="1" x14ac:dyDescent="0.2">
      <c r="B3" s="6"/>
      <c r="C3" s="7"/>
      <c r="D3" s="7"/>
      <c r="E3" s="7"/>
      <c r="F3" s="7"/>
      <c r="G3" s="8"/>
    </row>
    <row r="4" spans="2:16" s="1" customFormat="1" x14ac:dyDescent="0.2">
      <c r="B4" s="6"/>
      <c r="C4" s="7"/>
      <c r="D4" s="7"/>
      <c r="E4" s="7"/>
      <c r="F4" s="7"/>
      <c r="G4" s="8"/>
    </row>
    <row r="5" spans="2:16" s="1" customFormat="1" x14ac:dyDescent="0.2">
      <c r="B5" s="6"/>
      <c r="C5" s="7"/>
      <c r="D5" s="7"/>
      <c r="E5" s="7"/>
      <c r="F5" s="7"/>
      <c r="G5" s="8"/>
    </row>
    <row r="6" spans="2:16" s="1" customFormat="1" ht="15.75" thickBot="1" x14ac:dyDescent="0.25">
      <c r="B6" s="9"/>
      <c r="C6" s="10"/>
      <c r="D6" s="10"/>
      <c r="E6" s="10"/>
      <c r="F6" s="10"/>
      <c r="G6" s="11"/>
    </row>
    <row r="7" spans="2:16" s="1" customFormat="1" ht="5.25" customHeight="1" x14ac:dyDescent="0.2">
      <c r="B7" s="12"/>
      <c r="C7" s="13"/>
      <c r="D7" s="13"/>
      <c r="E7" s="13"/>
      <c r="F7" s="13"/>
      <c r="G7" s="14"/>
    </row>
    <row r="8" spans="2:16" s="1" customFormat="1" ht="15.75" x14ac:dyDescent="0.25">
      <c r="B8" s="169" t="s">
        <v>0</v>
      </c>
      <c r="C8" s="170"/>
      <c r="D8" s="170"/>
      <c r="E8" s="170"/>
      <c r="F8" s="170"/>
      <c r="G8" s="171"/>
    </row>
    <row r="9" spans="2:16" s="1" customFormat="1" ht="15.75" x14ac:dyDescent="0.25">
      <c r="B9" s="169" t="s">
        <v>1</v>
      </c>
      <c r="C9" s="170"/>
      <c r="D9" s="170"/>
      <c r="E9" s="170"/>
      <c r="F9" s="170"/>
      <c r="G9" s="171"/>
    </row>
    <row r="10" spans="2:16" s="1" customFormat="1" ht="15.75" x14ac:dyDescent="0.25">
      <c r="B10" s="169" t="s">
        <v>2</v>
      </c>
      <c r="C10" s="170"/>
      <c r="D10" s="170"/>
      <c r="E10" s="170"/>
      <c r="F10" s="170"/>
      <c r="G10" s="171"/>
    </row>
    <row r="11" spans="2:16" s="1" customFormat="1" ht="15.75" x14ac:dyDescent="0.25">
      <c r="B11" s="169" t="s">
        <v>59</v>
      </c>
      <c r="C11" s="170"/>
      <c r="D11" s="170"/>
      <c r="E11" s="170"/>
      <c r="F11" s="170"/>
      <c r="G11" s="171"/>
    </row>
    <row r="12" spans="2:16" s="1" customFormat="1" ht="5.25" customHeight="1" x14ac:dyDescent="0.2">
      <c r="B12" s="12"/>
      <c r="C12" s="13"/>
      <c r="D12" s="13"/>
      <c r="E12" s="13"/>
      <c r="F12" s="13"/>
      <c r="G12" s="15"/>
    </row>
    <row r="13" spans="2:16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16" s="1" customFormat="1" ht="15.75" x14ac:dyDescent="0.2">
      <c r="B14" s="173"/>
      <c r="C14" s="175"/>
      <c r="D14" s="16" t="s">
        <v>7</v>
      </c>
      <c r="E14" s="46" t="s">
        <v>8</v>
      </c>
      <c r="F14" s="16" t="s">
        <v>7</v>
      </c>
      <c r="G14" s="47" t="s">
        <v>8</v>
      </c>
      <c r="J14" s="81"/>
      <c r="K14" s="81"/>
      <c r="L14" s="81"/>
      <c r="M14" s="81"/>
      <c r="N14" s="81"/>
      <c r="O14" s="81"/>
      <c r="P14" s="81"/>
    </row>
    <row r="15" spans="2:16" s="1" customFormat="1" x14ac:dyDescent="0.2">
      <c r="B15" s="18" t="s">
        <v>9</v>
      </c>
      <c r="C15" s="19">
        <v>753</v>
      </c>
      <c r="D15" s="19">
        <v>464</v>
      </c>
      <c r="E15" s="79">
        <v>1.0000000000000002</v>
      </c>
      <c r="F15" s="19">
        <v>289</v>
      </c>
      <c r="G15" s="80">
        <v>1</v>
      </c>
      <c r="J15" s="81"/>
      <c r="K15" s="81"/>
      <c r="L15" s="81"/>
      <c r="M15" s="81"/>
      <c r="N15" s="81"/>
      <c r="O15" s="81"/>
    </row>
    <row r="16" spans="2:16" s="1" customFormat="1" x14ac:dyDescent="0.2">
      <c r="B16" s="22" t="s">
        <v>10</v>
      </c>
      <c r="C16" s="83">
        <v>79</v>
      </c>
      <c r="D16" s="84">
        <v>52</v>
      </c>
      <c r="E16" s="85">
        <v>0.11206896551724138</v>
      </c>
      <c r="F16" s="84">
        <v>27</v>
      </c>
      <c r="G16" s="86">
        <v>9.3425605536332182E-2</v>
      </c>
      <c r="J16" s="81"/>
      <c r="K16" s="81"/>
      <c r="L16" s="81"/>
      <c r="M16" s="81"/>
      <c r="N16" s="81"/>
    </row>
    <row r="17" spans="2:11" s="1" customFormat="1" x14ac:dyDescent="0.2">
      <c r="B17" s="22" t="s">
        <v>11</v>
      </c>
      <c r="C17" s="83">
        <v>450</v>
      </c>
      <c r="D17" s="84">
        <v>259</v>
      </c>
      <c r="E17" s="85">
        <v>0.55818965517241381</v>
      </c>
      <c r="F17" s="84">
        <v>191</v>
      </c>
      <c r="G17" s="86">
        <v>0.66089965397923878</v>
      </c>
      <c r="J17" s="81"/>
      <c r="K17" s="81"/>
    </row>
    <row r="18" spans="2:11" s="1" customFormat="1" x14ac:dyDescent="0.2">
      <c r="B18" s="22" t="s">
        <v>12</v>
      </c>
      <c r="C18" s="83">
        <v>219</v>
      </c>
      <c r="D18" s="84">
        <v>151</v>
      </c>
      <c r="E18" s="85">
        <v>0.32543103448275862</v>
      </c>
      <c r="F18" s="84">
        <v>68</v>
      </c>
      <c r="G18" s="86">
        <v>0.23529411764705882</v>
      </c>
      <c r="J18" s="81"/>
      <c r="K18" s="81"/>
    </row>
    <row r="19" spans="2:11" s="1" customFormat="1" x14ac:dyDescent="0.2">
      <c r="B19" s="24" t="s">
        <v>13</v>
      </c>
      <c r="C19" s="87">
        <v>5</v>
      </c>
      <c r="D19" s="88">
        <v>2</v>
      </c>
      <c r="E19" s="89">
        <v>4.3103448275862068E-3</v>
      </c>
      <c r="F19" s="88">
        <v>3</v>
      </c>
      <c r="G19" s="90">
        <v>1.0380622837370242E-2</v>
      </c>
      <c r="J19" s="81"/>
      <c r="K19" s="81"/>
    </row>
    <row r="20" spans="2:11" s="1" customFormat="1" x14ac:dyDescent="0.2">
      <c r="B20" s="26" t="s">
        <v>14</v>
      </c>
    </row>
    <row r="41" spans="2:5" x14ac:dyDescent="0.25">
      <c r="B41" s="187" t="s">
        <v>15</v>
      </c>
      <c r="C41" s="187"/>
      <c r="D41" s="187"/>
      <c r="E41" s="187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5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Hoja41"/>
  <dimension ref="B1:P41"/>
  <sheetViews>
    <sheetView showGridLines="0" view="pageBreakPreview" zoomScaleNormal="70" zoomScaleSheetLayoutView="100" workbookViewId="0">
      <selection activeCell="B13" sqref="B13:B14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" customWidth="1"/>
    <col min="5" max="5" width="8.7109375" customWidth="1"/>
    <col min="6" max="6" width="11.42578125" customWidth="1"/>
    <col min="7" max="7" width="8" customWidth="1"/>
    <col min="9" max="9" width="0.7109375" customWidth="1"/>
  </cols>
  <sheetData>
    <row r="1" spans="2:16" s="1" customFormat="1" ht="3" customHeight="1" thickBot="1" x14ac:dyDescent="0.25"/>
    <row r="2" spans="2:16" s="1" customFormat="1" ht="15.75" x14ac:dyDescent="0.25">
      <c r="B2" s="2"/>
      <c r="C2" s="3"/>
      <c r="D2" s="3"/>
      <c r="E2" s="3"/>
      <c r="F2" s="3"/>
      <c r="G2" s="4"/>
      <c r="H2" s="5"/>
    </row>
    <row r="3" spans="2:16" s="1" customFormat="1" x14ac:dyDescent="0.2">
      <c r="B3" s="6"/>
      <c r="C3" s="7"/>
      <c r="D3" s="7"/>
      <c r="E3" s="7"/>
      <c r="F3" s="7"/>
      <c r="G3" s="8"/>
    </row>
    <row r="4" spans="2:16" s="1" customFormat="1" x14ac:dyDescent="0.2">
      <c r="B4" s="6"/>
      <c r="C4" s="7"/>
      <c r="D4" s="7"/>
      <c r="E4" s="7"/>
      <c r="F4" s="7"/>
      <c r="G4" s="8"/>
    </row>
    <row r="5" spans="2:16" s="1" customFormat="1" x14ac:dyDescent="0.2">
      <c r="B5" s="6"/>
      <c r="C5" s="7"/>
      <c r="D5" s="7"/>
      <c r="E5" s="7"/>
      <c r="F5" s="7"/>
      <c r="G5" s="8"/>
    </row>
    <row r="6" spans="2:16" s="1" customFormat="1" ht="15.75" thickBot="1" x14ac:dyDescent="0.25">
      <c r="B6" s="9"/>
      <c r="C6" s="10"/>
      <c r="D6" s="10"/>
      <c r="E6" s="10"/>
      <c r="F6" s="10"/>
      <c r="G6" s="11"/>
    </row>
    <row r="7" spans="2:16" s="1" customFormat="1" ht="5.25" customHeight="1" x14ac:dyDescent="0.2">
      <c r="B7" s="12"/>
      <c r="C7" s="13"/>
      <c r="D7" s="13"/>
      <c r="E7" s="13"/>
      <c r="F7" s="13"/>
      <c r="G7" s="14"/>
    </row>
    <row r="8" spans="2:16" s="1" customFormat="1" ht="15.75" x14ac:dyDescent="0.25">
      <c r="B8" s="169" t="s">
        <v>0</v>
      </c>
      <c r="C8" s="170"/>
      <c r="D8" s="170"/>
      <c r="E8" s="170"/>
      <c r="F8" s="170"/>
      <c r="G8" s="171"/>
    </row>
    <row r="9" spans="2:16" s="1" customFormat="1" ht="15.75" x14ac:dyDescent="0.25">
      <c r="B9" s="169" t="s">
        <v>1</v>
      </c>
      <c r="C9" s="170"/>
      <c r="D9" s="170"/>
      <c r="E9" s="170"/>
      <c r="F9" s="170"/>
      <c r="G9" s="171"/>
    </row>
    <row r="10" spans="2:16" s="1" customFormat="1" ht="15.75" x14ac:dyDescent="0.25">
      <c r="B10" s="169" t="s">
        <v>2</v>
      </c>
      <c r="C10" s="170"/>
      <c r="D10" s="170"/>
      <c r="E10" s="170"/>
      <c r="F10" s="170"/>
      <c r="G10" s="171"/>
    </row>
    <row r="11" spans="2:16" s="1" customFormat="1" ht="15.75" x14ac:dyDescent="0.25">
      <c r="B11" s="169" t="s">
        <v>60</v>
      </c>
      <c r="C11" s="170"/>
      <c r="D11" s="170"/>
      <c r="E11" s="170"/>
      <c r="F11" s="170"/>
      <c r="G11" s="171"/>
    </row>
    <row r="12" spans="2:16" s="1" customFormat="1" ht="5.25" customHeight="1" x14ac:dyDescent="0.2">
      <c r="B12" s="12"/>
      <c r="C12" s="13"/>
      <c r="D12" s="13"/>
      <c r="E12" s="13"/>
      <c r="F12" s="13"/>
      <c r="G12" s="15"/>
    </row>
    <row r="13" spans="2:16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16" s="1" customFormat="1" ht="15.75" x14ac:dyDescent="0.2">
      <c r="B14" s="173"/>
      <c r="C14" s="175"/>
      <c r="D14" s="16" t="s">
        <v>7</v>
      </c>
      <c r="E14" s="46" t="s">
        <v>8</v>
      </c>
      <c r="F14" s="16" t="s">
        <v>7</v>
      </c>
      <c r="G14" s="47" t="s">
        <v>8</v>
      </c>
      <c r="J14" s="81"/>
      <c r="K14" s="81"/>
      <c r="L14" s="81"/>
      <c r="M14" s="81"/>
      <c r="N14" s="81"/>
      <c r="O14" s="81"/>
      <c r="P14" s="81"/>
    </row>
    <row r="15" spans="2:16" s="1" customFormat="1" x14ac:dyDescent="0.2">
      <c r="B15" s="18" t="s">
        <v>9</v>
      </c>
      <c r="C15" s="19">
        <f>SUM(C16:C19)</f>
        <v>765</v>
      </c>
      <c r="D15" s="19">
        <f>SUM(D16:D19)</f>
        <v>470</v>
      </c>
      <c r="E15" s="79">
        <f>SUM(E16:E19)</f>
        <v>0.99999999999999989</v>
      </c>
      <c r="F15" s="19">
        <f>SUM(F16:F19)</f>
        <v>295</v>
      </c>
      <c r="G15" s="80">
        <f>SUM(G16:G19)</f>
        <v>1</v>
      </c>
      <c r="J15" s="81"/>
      <c r="K15" s="81"/>
      <c r="L15" s="81"/>
      <c r="M15" s="81"/>
      <c r="N15" s="81"/>
      <c r="O15" s="81"/>
    </row>
    <row r="16" spans="2:16" s="1" customFormat="1" x14ac:dyDescent="0.2">
      <c r="B16" s="22" t="s">
        <v>10</v>
      </c>
      <c r="C16" s="83">
        <f>+D16+F16</f>
        <v>82</v>
      </c>
      <c r="D16" s="84">
        <v>53</v>
      </c>
      <c r="E16" s="85">
        <f>+D16/$D$15</f>
        <v>0.11276595744680851</v>
      </c>
      <c r="F16" s="84">
        <v>29</v>
      </c>
      <c r="G16" s="86">
        <f>+F16/$F$15</f>
        <v>9.8305084745762716E-2</v>
      </c>
      <c r="J16" s="81"/>
      <c r="K16" s="81"/>
      <c r="L16" s="81"/>
      <c r="M16" s="81"/>
      <c r="N16" s="81"/>
    </row>
    <row r="17" spans="2:11" s="1" customFormat="1" x14ac:dyDescent="0.2">
      <c r="B17" s="22" t="s">
        <v>11</v>
      </c>
      <c r="C17" s="83">
        <f>+D17+F17</f>
        <v>452</v>
      </c>
      <c r="D17" s="84">
        <v>261</v>
      </c>
      <c r="E17" s="85">
        <f>+D17/$D$15</f>
        <v>0.55531914893617018</v>
      </c>
      <c r="F17" s="84">
        <v>191</v>
      </c>
      <c r="G17" s="86">
        <f t="shared" ref="G17:G19" si="0">+F17/$F$15</f>
        <v>0.64745762711864407</v>
      </c>
      <c r="J17" s="81"/>
      <c r="K17" s="81"/>
    </row>
    <row r="18" spans="2:11" s="1" customFormat="1" x14ac:dyDescent="0.2">
      <c r="B18" s="22" t="s">
        <v>12</v>
      </c>
      <c r="C18" s="83">
        <f>+D18+F18</f>
        <v>226</v>
      </c>
      <c r="D18" s="84">
        <v>154</v>
      </c>
      <c r="E18" s="85">
        <f>+D18/$D$15</f>
        <v>0.32765957446808508</v>
      </c>
      <c r="F18" s="84">
        <v>72</v>
      </c>
      <c r="G18" s="86">
        <f t="shared" si="0"/>
        <v>0.2440677966101695</v>
      </c>
      <c r="J18" s="81"/>
      <c r="K18" s="81"/>
    </row>
    <row r="19" spans="2:11" s="1" customFormat="1" x14ac:dyDescent="0.2">
      <c r="B19" s="24" t="s">
        <v>13</v>
      </c>
      <c r="C19" s="87">
        <f>+D19+F19</f>
        <v>5</v>
      </c>
      <c r="D19" s="88">
        <v>2</v>
      </c>
      <c r="E19" s="89">
        <f>+D19/$D$15</f>
        <v>4.2553191489361703E-3</v>
      </c>
      <c r="F19" s="88">
        <v>3</v>
      </c>
      <c r="G19" s="90">
        <f t="shared" si="0"/>
        <v>1.0169491525423728E-2</v>
      </c>
      <c r="J19" s="81"/>
      <c r="K19" s="81"/>
    </row>
    <row r="20" spans="2:11" s="1" customFormat="1" x14ac:dyDescent="0.2">
      <c r="B20" s="26" t="s">
        <v>14</v>
      </c>
    </row>
    <row r="41" spans="2:5" x14ac:dyDescent="0.25">
      <c r="B41" s="187" t="s">
        <v>15</v>
      </c>
      <c r="C41" s="187"/>
      <c r="D41" s="187"/>
      <c r="E41" s="187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5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Hoja42"/>
  <dimension ref="B1:P41"/>
  <sheetViews>
    <sheetView showGridLines="0" view="pageBreakPreview" zoomScaleNormal="70" zoomScaleSheetLayoutView="100" workbookViewId="0">
      <selection activeCell="B15" sqref="B15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" customWidth="1"/>
    <col min="5" max="5" width="8.7109375" customWidth="1"/>
    <col min="6" max="6" width="11.42578125" customWidth="1"/>
    <col min="7" max="7" width="8" customWidth="1"/>
    <col min="9" max="9" width="0.7109375" customWidth="1"/>
  </cols>
  <sheetData>
    <row r="1" spans="2:16" s="1" customFormat="1" ht="3" customHeight="1" thickBot="1" x14ac:dyDescent="0.25"/>
    <row r="2" spans="2:16" s="1" customFormat="1" ht="15.75" x14ac:dyDescent="0.25">
      <c r="B2" s="2"/>
      <c r="C2" s="3"/>
      <c r="D2" s="3"/>
      <c r="E2" s="3"/>
      <c r="F2" s="3"/>
      <c r="G2" s="4"/>
      <c r="H2" s="82"/>
    </row>
    <row r="3" spans="2:16" s="1" customFormat="1" x14ac:dyDescent="0.2">
      <c r="B3" s="6"/>
      <c r="C3" s="7"/>
      <c r="D3" s="7"/>
      <c r="E3" s="7"/>
      <c r="F3" s="7"/>
      <c r="G3" s="8"/>
    </row>
    <row r="4" spans="2:16" s="1" customFormat="1" x14ac:dyDescent="0.2">
      <c r="B4" s="6"/>
      <c r="C4" s="7"/>
      <c r="D4" s="7"/>
      <c r="E4" s="7"/>
      <c r="F4" s="7"/>
      <c r="G4" s="8"/>
    </row>
    <row r="5" spans="2:16" s="1" customFormat="1" x14ac:dyDescent="0.2">
      <c r="B5" s="6"/>
      <c r="C5" s="7"/>
      <c r="D5" s="7"/>
      <c r="E5" s="7"/>
      <c r="F5" s="7"/>
      <c r="G5" s="8"/>
    </row>
    <row r="6" spans="2:16" s="1" customFormat="1" ht="15.75" thickBot="1" x14ac:dyDescent="0.25">
      <c r="B6" s="9"/>
      <c r="C6" s="10"/>
      <c r="D6" s="10"/>
      <c r="E6" s="10"/>
      <c r="F6" s="10"/>
      <c r="G6" s="11"/>
    </row>
    <row r="7" spans="2:16" s="1" customFormat="1" ht="5.25" customHeight="1" x14ac:dyDescent="0.2">
      <c r="B7" s="12"/>
      <c r="C7" s="13"/>
      <c r="D7" s="13"/>
      <c r="E7" s="13"/>
      <c r="F7" s="13"/>
      <c r="G7" s="14"/>
    </row>
    <row r="8" spans="2:16" s="1" customFormat="1" ht="15.75" x14ac:dyDescent="0.25">
      <c r="B8" s="169" t="s">
        <v>0</v>
      </c>
      <c r="C8" s="170"/>
      <c r="D8" s="170"/>
      <c r="E8" s="170"/>
      <c r="F8" s="170"/>
      <c r="G8" s="171"/>
    </row>
    <row r="9" spans="2:16" s="1" customFormat="1" ht="15.75" x14ac:dyDescent="0.25">
      <c r="B9" s="169" t="s">
        <v>1</v>
      </c>
      <c r="C9" s="170"/>
      <c r="D9" s="170"/>
      <c r="E9" s="170"/>
      <c r="F9" s="170"/>
      <c r="G9" s="171"/>
    </row>
    <row r="10" spans="2:16" s="1" customFormat="1" ht="15.75" x14ac:dyDescent="0.25">
      <c r="B10" s="169" t="s">
        <v>2</v>
      </c>
      <c r="C10" s="170"/>
      <c r="D10" s="170"/>
      <c r="E10" s="170"/>
      <c r="F10" s="170"/>
      <c r="G10" s="171"/>
    </row>
    <row r="11" spans="2:16" s="1" customFormat="1" ht="15.75" x14ac:dyDescent="0.25">
      <c r="B11" s="169" t="s">
        <v>61</v>
      </c>
      <c r="C11" s="170"/>
      <c r="D11" s="170"/>
      <c r="E11" s="170"/>
      <c r="F11" s="170"/>
      <c r="G11" s="171"/>
    </row>
    <row r="12" spans="2:16" s="1" customFormat="1" ht="5.25" customHeight="1" x14ac:dyDescent="0.2">
      <c r="B12" s="12"/>
      <c r="C12" s="13"/>
      <c r="D12" s="13"/>
      <c r="E12" s="13"/>
      <c r="F12" s="13"/>
      <c r="G12" s="15"/>
    </row>
    <row r="13" spans="2:16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16" s="1" customFormat="1" ht="15.75" x14ac:dyDescent="0.2">
      <c r="B14" s="173"/>
      <c r="C14" s="175"/>
      <c r="D14" s="16" t="s">
        <v>7</v>
      </c>
      <c r="E14" s="46" t="s">
        <v>8</v>
      </c>
      <c r="F14" s="16" t="s">
        <v>7</v>
      </c>
      <c r="G14" s="47" t="s">
        <v>8</v>
      </c>
      <c r="J14" s="81"/>
      <c r="K14" s="81"/>
      <c r="L14" s="81"/>
      <c r="M14" s="81"/>
      <c r="N14" s="81"/>
      <c r="O14" s="81"/>
      <c r="P14" s="81"/>
    </row>
    <row r="15" spans="2:16" s="1" customFormat="1" x14ac:dyDescent="0.2">
      <c r="B15" s="18" t="s">
        <v>9</v>
      </c>
      <c r="C15" s="19">
        <v>778</v>
      </c>
      <c r="D15" s="19">
        <v>477</v>
      </c>
      <c r="E15" s="79">
        <v>1.0000000000000002</v>
      </c>
      <c r="F15" s="19">
        <v>301</v>
      </c>
      <c r="G15" s="80">
        <v>1</v>
      </c>
      <c r="J15" s="81"/>
      <c r="K15" s="81"/>
      <c r="L15" s="81"/>
      <c r="M15" s="81"/>
      <c r="N15" s="81"/>
      <c r="O15" s="81"/>
    </row>
    <row r="16" spans="2:16" s="1" customFormat="1" x14ac:dyDescent="0.2">
      <c r="B16" s="22" t="s">
        <v>10</v>
      </c>
      <c r="C16" s="91">
        <v>83</v>
      </c>
      <c r="D16" s="92">
        <v>53</v>
      </c>
      <c r="E16" s="93">
        <v>0.1111111111111111</v>
      </c>
      <c r="F16" s="92">
        <v>30</v>
      </c>
      <c r="G16" s="94">
        <v>9.9667774086378738E-2</v>
      </c>
      <c r="J16" s="81"/>
      <c r="K16" s="81"/>
      <c r="L16" s="81"/>
      <c r="M16" s="81"/>
      <c r="N16" s="81"/>
    </row>
    <row r="17" spans="2:11" s="1" customFormat="1" x14ac:dyDescent="0.2">
      <c r="B17" s="22" t="s">
        <v>11</v>
      </c>
      <c r="C17" s="91">
        <v>464</v>
      </c>
      <c r="D17" s="92">
        <v>268</v>
      </c>
      <c r="E17" s="93">
        <v>0.56184486373165621</v>
      </c>
      <c r="F17" s="92">
        <v>196</v>
      </c>
      <c r="G17" s="94">
        <v>0.65116279069767447</v>
      </c>
      <c r="J17" s="81"/>
      <c r="K17" s="81"/>
    </row>
    <row r="18" spans="2:11" s="1" customFormat="1" x14ac:dyDescent="0.2">
      <c r="B18" s="22" t="s">
        <v>12</v>
      </c>
      <c r="C18" s="91">
        <v>226</v>
      </c>
      <c r="D18" s="92">
        <v>154</v>
      </c>
      <c r="E18" s="93">
        <v>0.32285115303983231</v>
      </c>
      <c r="F18" s="92">
        <v>72</v>
      </c>
      <c r="G18" s="94">
        <v>0.23920265780730898</v>
      </c>
      <c r="J18" s="81"/>
      <c r="K18" s="81"/>
    </row>
    <row r="19" spans="2:11" s="1" customFormat="1" x14ac:dyDescent="0.2">
      <c r="B19" s="24" t="s">
        <v>13</v>
      </c>
      <c r="C19" s="95">
        <v>5</v>
      </c>
      <c r="D19" s="96">
        <v>2</v>
      </c>
      <c r="E19" s="97">
        <v>4.1928721174004195E-3</v>
      </c>
      <c r="F19" s="96">
        <v>3</v>
      </c>
      <c r="G19" s="98">
        <v>9.9667774086378731E-3</v>
      </c>
      <c r="J19" s="81"/>
      <c r="K19" s="81"/>
    </row>
    <row r="20" spans="2:11" s="1" customFormat="1" x14ac:dyDescent="0.2">
      <c r="B20" s="26" t="s">
        <v>14</v>
      </c>
    </row>
    <row r="41" spans="2:5" x14ac:dyDescent="0.25">
      <c r="B41" s="188" t="s">
        <v>15</v>
      </c>
      <c r="C41" s="188"/>
      <c r="D41" s="188"/>
      <c r="E41" s="188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5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Hoja43"/>
  <dimension ref="B1:P41"/>
  <sheetViews>
    <sheetView showGridLines="0" view="pageBreakPreview" zoomScaleNormal="70" zoomScaleSheetLayoutView="100" workbookViewId="0">
      <selection activeCell="B15" sqref="B15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" customWidth="1"/>
    <col min="5" max="5" width="8.7109375" customWidth="1"/>
    <col min="6" max="6" width="11.42578125" customWidth="1"/>
    <col min="7" max="7" width="8" customWidth="1"/>
    <col min="9" max="9" width="0.7109375" customWidth="1"/>
  </cols>
  <sheetData>
    <row r="1" spans="2:16" s="1" customFormat="1" ht="3" customHeight="1" thickBot="1" x14ac:dyDescent="0.25"/>
    <row r="2" spans="2:16" s="1" customFormat="1" ht="15.75" x14ac:dyDescent="0.25">
      <c r="B2" s="2"/>
      <c r="C2" s="3"/>
      <c r="D2" s="3"/>
      <c r="E2" s="3"/>
      <c r="F2" s="3"/>
      <c r="G2" s="4"/>
      <c r="H2" s="82"/>
    </row>
    <row r="3" spans="2:16" s="1" customFormat="1" x14ac:dyDescent="0.2">
      <c r="B3" s="6"/>
      <c r="C3" s="7"/>
      <c r="D3" s="7"/>
      <c r="E3" s="7"/>
      <c r="F3" s="7"/>
      <c r="G3" s="8"/>
    </row>
    <row r="4" spans="2:16" s="1" customFormat="1" x14ac:dyDescent="0.2">
      <c r="B4" s="6"/>
      <c r="C4" s="7"/>
      <c r="D4" s="7"/>
      <c r="E4" s="7"/>
      <c r="F4" s="7"/>
      <c r="G4" s="8"/>
    </row>
    <row r="5" spans="2:16" s="1" customFormat="1" x14ac:dyDescent="0.2">
      <c r="B5" s="6"/>
      <c r="C5" s="7"/>
      <c r="D5" s="7"/>
      <c r="E5" s="7"/>
      <c r="F5" s="7"/>
      <c r="G5" s="8"/>
    </row>
    <row r="6" spans="2:16" s="1" customFormat="1" ht="15.75" thickBot="1" x14ac:dyDescent="0.25">
      <c r="B6" s="9"/>
      <c r="C6" s="10"/>
      <c r="D6" s="10"/>
      <c r="E6" s="10"/>
      <c r="F6" s="10"/>
      <c r="G6" s="11"/>
    </row>
    <row r="7" spans="2:16" s="1" customFormat="1" ht="5.25" customHeight="1" x14ac:dyDescent="0.2">
      <c r="B7" s="12"/>
      <c r="C7" s="13"/>
      <c r="D7" s="13"/>
      <c r="E7" s="13"/>
      <c r="F7" s="13"/>
      <c r="G7" s="14"/>
    </row>
    <row r="8" spans="2:16" s="1" customFormat="1" ht="15.75" x14ac:dyDescent="0.25">
      <c r="B8" s="169" t="s">
        <v>0</v>
      </c>
      <c r="C8" s="170"/>
      <c r="D8" s="170"/>
      <c r="E8" s="170"/>
      <c r="F8" s="170"/>
      <c r="G8" s="171"/>
    </row>
    <row r="9" spans="2:16" s="1" customFormat="1" ht="15.75" x14ac:dyDescent="0.25">
      <c r="B9" s="169" t="s">
        <v>1</v>
      </c>
      <c r="C9" s="170"/>
      <c r="D9" s="170"/>
      <c r="E9" s="170"/>
      <c r="F9" s="170"/>
      <c r="G9" s="171"/>
    </row>
    <row r="10" spans="2:16" s="1" customFormat="1" ht="15.75" x14ac:dyDescent="0.25">
      <c r="B10" s="169" t="s">
        <v>2</v>
      </c>
      <c r="C10" s="170"/>
      <c r="D10" s="170"/>
      <c r="E10" s="170"/>
      <c r="F10" s="170"/>
      <c r="G10" s="171"/>
    </row>
    <row r="11" spans="2:16" s="1" customFormat="1" ht="15.75" x14ac:dyDescent="0.25">
      <c r="B11" s="169" t="s">
        <v>62</v>
      </c>
      <c r="C11" s="170"/>
      <c r="D11" s="170"/>
      <c r="E11" s="170"/>
      <c r="F11" s="170"/>
      <c r="G11" s="171"/>
    </row>
    <row r="12" spans="2:16" s="1" customFormat="1" ht="5.25" customHeight="1" x14ac:dyDescent="0.2">
      <c r="B12" s="12"/>
      <c r="C12" s="13"/>
      <c r="D12" s="13"/>
      <c r="E12" s="13"/>
      <c r="F12" s="13"/>
      <c r="G12" s="15"/>
    </row>
    <row r="13" spans="2:16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16" s="1" customFormat="1" ht="15.75" x14ac:dyDescent="0.2">
      <c r="B14" s="173"/>
      <c r="C14" s="175"/>
      <c r="D14" s="16" t="s">
        <v>7</v>
      </c>
      <c r="E14" s="46" t="s">
        <v>8</v>
      </c>
      <c r="F14" s="16" t="s">
        <v>7</v>
      </c>
      <c r="G14" s="47" t="s">
        <v>8</v>
      </c>
      <c r="J14" s="81"/>
      <c r="K14" s="81"/>
      <c r="L14" s="81"/>
      <c r="M14" s="81"/>
      <c r="N14" s="81"/>
      <c r="O14" s="81"/>
      <c r="P14" s="81"/>
    </row>
    <row r="15" spans="2:16" s="1" customFormat="1" x14ac:dyDescent="0.2">
      <c r="B15" s="18" t="s">
        <v>9</v>
      </c>
      <c r="C15" s="19">
        <v>691</v>
      </c>
      <c r="D15" s="19">
        <v>431</v>
      </c>
      <c r="E15" s="79">
        <v>1</v>
      </c>
      <c r="F15" s="19">
        <v>260</v>
      </c>
      <c r="G15" s="80">
        <v>1</v>
      </c>
      <c r="J15" s="81"/>
      <c r="K15" s="81"/>
      <c r="L15" s="81"/>
      <c r="M15" s="81"/>
      <c r="N15" s="81"/>
      <c r="O15" s="81"/>
    </row>
    <row r="16" spans="2:16" s="1" customFormat="1" x14ac:dyDescent="0.2">
      <c r="B16" s="22" t="s">
        <v>10</v>
      </c>
      <c r="C16" s="99">
        <v>71</v>
      </c>
      <c r="D16" s="100">
        <v>45</v>
      </c>
      <c r="E16" s="101">
        <v>0.10440835266821345</v>
      </c>
      <c r="F16" s="100">
        <v>26</v>
      </c>
      <c r="G16" s="102">
        <v>0.1</v>
      </c>
      <c r="J16" s="81"/>
      <c r="K16" s="81"/>
      <c r="L16" s="81"/>
      <c r="M16" s="81"/>
      <c r="N16" s="81"/>
    </row>
    <row r="17" spans="2:11" s="1" customFormat="1" x14ac:dyDescent="0.2">
      <c r="B17" s="22" t="s">
        <v>11</v>
      </c>
      <c r="C17" s="99">
        <v>415</v>
      </c>
      <c r="D17" s="100">
        <v>244</v>
      </c>
      <c r="E17" s="101">
        <v>0.56612529002320189</v>
      </c>
      <c r="F17" s="100">
        <v>171</v>
      </c>
      <c r="G17" s="102">
        <v>0.65769230769230769</v>
      </c>
      <c r="J17" s="81"/>
      <c r="K17" s="81"/>
    </row>
    <row r="18" spans="2:11" s="1" customFormat="1" x14ac:dyDescent="0.2">
      <c r="B18" s="22" t="s">
        <v>12</v>
      </c>
      <c r="C18" s="99">
        <v>202</v>
      </c>
      <c r="D18" s="100">
        <v>142</v>
      </c>
      <c r="E18" s="101">
        <v>0.3294663573085847</v>
      </c>
      <c r="F18" s="100">
        <v>60</v>
      </c>
      <c r="G18" s="102">
        <v>0.23076923076923078</v>
      </c>
      <c r="J18" s="81"/>
      <c r="K18" s="81"/>
    </row>
    <row r="19" spans="2:11" s="1" customFormat="1" x14ac:dyDescent="0.2">
      <c r="B19" s="24" t="s">
        <v>13</v>
      </c>
      <c r="C19" s="103">
        <v>3</v>
      </c>
      <c r="D19" s="104">
        <v>0</v>
      </c>
      <c r="E19" s="105">
        <v>0</v>
      </c>
      <c r="F19" s="104">
        <v>3</v>
      </c>
      <c r="G19" s="106">
        <v>1.1538461538461539E-2</v>
      </c>
      <c r="J19" s="81"/>
      <c r="K19" s="81"/>
    </row>
    <row r="20" spans="2:11" s="1" customFormat="1" x14ac:dyDescent="0.2">
      <c r="B20" s="26" t="s">
        <v>14</v>
      </c>
    </row>
    <row r="41" spans="2:5" x14ac:dyDescent="0.25">
      <c r="B41" s="189" t="s">
        <v>15</v>
      </c>
      <c r="C41" s="189"/>
      <c r="D41" s="189"/>
      <c r="E41" s="189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5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Hoja44"/>
  <dimension ref="B1:P41"/>
  <sheetViews>
    <sheetView showGridLines="0" view="pageBreakPreview" zoomScaleNormal="70" zoomScaleSheetLayoutView="100" workbookViewId="0">
      <selection activeCell="B15" sqref="B15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" customWidth="1"/>
    <col min="5" max="5" width="8.7109375" customWidth="1"/>
    <col min="6" max="6" width="11.42578125" customWidth="1"/>
    <col min="7" max="7" width="8" customWidth="1"/>
    <col min="9" max="9" width="0.7109375" customWidth="1"/>
  </cols>
  <sheetData>
    <row r="1" spans="2:16" s="1" customFormat="1" ht="3" customHeight="1" thickBot="1" x14ac:dyDescent="0.25"/>
    <row r="2" spans="2:16" s="1" customFormat="1" ht="15.75" x14ac:dyDescent="0.25">
      <c r="B2" s="2"/>
      <c r="C2" s="3"/>
      <c r="D2" s="3"/>
      <c r="E2" s="3"/>
      <c r="F2" s="3"/>
      <c r="G2" s="4"/>
      <c r="H2" s="82"/>
    </row>
    <row r="3" spans="2:16" s="1" customFormat="1" x14ac:dyDescent="0.2">
      <c r="B3" s="6"/>
      <c r="C3" s="7"/>
      <c r="D3" s="7"/>
      <c r="E3" s="7"/>
      <c r="F3" s="7"/>
      <c r="G3" s="8"/>
    </row>
    <row r="4" spans="2:16" s="1" customFormat="1" x14ac:dyDescent="0.2">
      <c r="B4" s="6"/>
      <c r="C4" s="7"/>
      <c r="D4" s="7"/>
      <c r="E4" s="7"/>
      <c r="F4" s="7"/>
      <c r="G4" s="8"/>
    </row>
    <row r="5" spans="2:16" s="1" customFormat="1" x14ac:dyDescent="0.2">
      <c r="B5" s="6"/>
      <c r="C5" s="7"/>
      <c r="D5" s="7"/>
      <c r="E5" s="7"/>
      <c r="F5" s="7"/>
      <c r="G5" s="8"/>
    </row>
    <row r="6" spans="2:16" s="1" customFormat="1" ht="15.75" thickBot="1" x14ac:dyDescent="0.25">
      <c r="B6" s="9"/>
      <c r="C6" s="10"/>
      <c r="D6" s="10"/>
      <c r="E6" s="10"/>
      <c r="F6" s="10"/>
      <c r="G6" s="11"/>
    </row>
    <row r="7" spans="2:16" s="1" customFormat="1" ht="5.25" customHeight="1" x14ac:dyDescent="0.2">
      <c r="B7" s="12"/>
      <c r="C7" s="13"/>
      <c r="D7" s="13"/>
      <c r="E7" s="13"/>
      <c r="F7" s="13"/>
      <c r="G7" s="14"/>
    </row>
    <row r="8" spans="2:16" s="1" customFormat="1" ht="15.75" x14ac:dyDescent="0.25">
      <c r="B8" s="169" t="s">
        <v>0</v>
      </c>
      <c r="C8" s="170"/>
      <c r="D8" s="170"/>
      <c r="E8" s="170"/>
      <c r="F8" s="170"/>
      <c r="G8" s="171"/>
    </row>
    <row r="9" spans="2:16" s="1" customFormat="1" ht="15.75" x14ac:dyDescent="0.25">
      <c r="B9" s="169" t="s">
        <v>1</v>
      </c>
      <c r="C9" s="170"/>
      <c r="D9" s="170"/>
      <c r="E9" s="170"/>
      <c r="F9" s="170"/>
      <c r="G9" s="171"/>
    </row>
    <row r="10" spans="2:16" s="1" customFormat="1" ht="15.75" x14ac:dyDescent="0.25">
      <c r="B10" s="169" t="s">
        <v>2</v>
      </c>
      <c r="C10" s="170"/>
      <c r="D10" s="170"/>
      <c r="E10" s="170"/>
      <c r="F10" s="170"/>
      <c r="G10" s="171"/>
    </row>
    <row r="11" spans="2:16" s="1" customFormat="1" ht="15.75" x14ac:dyDescent="0.25">
      <c r="B11" s="169" t="s">
        <v>63</v>
      </c>
      <c r="C11" s="170"/>
      <c r="D11" s="170"/>
      <c r="E11" s="170"/>
      <c r="F11" s="170"/>
      <c r="G11" s="171"/>
    </row>
    <row r="12" spans="2:16" s="1" customFormat="1" ht="5.25" customHeight="1" x14ac:dyDescent="0.2">
      <c r="B12" s="12"/>
      <c r="C12" s="13"/>
      <c r="D12" s="13"/>
      <c r="E12" s="13"/>
      <c r="F12" s="13"/>
      <c r="G12" s="15"/>
    </row>
    <row r="13" spans="2:16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16" s="1" customFormat="1" ht="15.75" x14ac:dyDescent="0.2">
      <c r="B14" s="173"/>
      <c r="C14" s="175"/>
      <c r="D14" s="16" t="s">
        <v>7</v>
      </c>
      <c r="E14" s="46" t="s">
        <v>8</v>
      </c>
      <c r="F14" s="16" t="s">
        <v>7</v>
      </c>
      <c r="G14" s="47" t="s">
        <v>8</v>
      </c>
      <c r="J14" s="81"/>
      <c r="K14" s="81"/>
      <c r="L14" s="81"/>
      <c r="M14" s="81"/>
      <c r="N14" s="81"/>
      <c r="O14" s="81"/>
      <c r="P14" s="81"/>
    </row>
    <row r="15" spans="2:16" s="1" customFormat="1" x14ac:dyDescent="0.2">
      <c r="B15" s="18" t="s">
        <v>9</v>
      </c>
      <c r="C15" s="19">
        <v>768</v>
      </c>
      <c r="D15" s="19">
        <v>474</v>
      </c>
      <c r="E15" s="79">
        <v>1</v>
      </c>
      <c r="F15" s="19">
        <v>294</v>
      </c>
      <c r="G15" s="80">
        <v>0.99999999999999989</v>
      </c>
      <c r="J15" s="81"/>
      <c r="K15" s="81"/>
      <c r="L15" s="81"/>
      <c r="M15" s="81"/>
      <c r="N15" s="81"/>
      <c r="O15" s="81"/>
    </row>
    <row r="16" spans="2:16" s="1" customFormat="1" x14ac:dyDescent="0.2">
      <c r="B16" s="22" t="s">
        <v>10</v>
      </c>
      <c r="C16" s="107">
        <v>79</v>
      </c>
      <c r="D16" s="108">
        <v>51</v>
      </c>
      <c r="E16" s="109">
        <v>0.10759493670886076</v>
      </c>
      <c r="F16" s="108">
        <v>28</v>
      </c>
      <c r="G16" s="110">
        <v>9.5238095238095233E-2</v>
      </c>
      <c r="J16" s="81"/>
      <c r="K16" s="81"/>
      <c r="L16" s="81"/>
      <c r="M16" s="81"/>
      <c r="N16" s="81"/>
    </row>
    <row r="17" spans="2:11" s="1" customFormat="1" x14ac:dyDescent="0.2">
      <c r="B17" s="22" t="s">
        <v>11</v>
      </c>
      <c r="C17" s="107">
        <v>460</v>
      </c>
      <c r="D17" s="108">
        <v>268</v>
      </c>
      <c r="E17" s="109">
        <v>0.56540084388185652</v>
      </c>
      <c r="F17" s="108">
        <v>192</v>
      </c>
      <c r="G17" s="110">
        <v>0.65306122448979587</v>
      </c>
      <c r="J17" s="81"/>
      <c r="K17" s="81"/>
    </row>
    <row r="18" spans="2:11" s="1" customFormat="1" x14ac:dyDescent="0.2">
      <c r="B18" s="22" t="s">
        <v>12</v>
      </c>
      <c r="C18" s="107">
        <v>224</v>
      </c>
      <c r="D18" s="108">
        <v>153</v>
      </c>
      <c r="E18" s="109">
        <v>0.32278481012658228</v>
      </c>
      <c r="F18" s="108">
        <v>71</v>
      </c>
      <c r="G18" s="110">
        <v>0.24149659863945577</v>
      </c>
      <c r="J18" s="81"/>
      <c r="K18" s="81"/>
    </row>
    <row r="19" spans="2:11" s="1" customFormat="1" x14ac:dyDescent="0.2">
      <c r="B19" s="24" t="s">
        <v>13</v>
      </c>
      <c r="C19" s="111">
        <v>5</v>
      </c>
      <c r="D19" s="112">
        <v>2</v>
      </c>
      <c r="E19" s="113">
        <v>4.2194092827004216E-3</v>
      </c>
      <c r="F19" s="112">
        <v>3</v>
      </c>
      <c r="G19" s="114">
        <v>1.020408163265306E-2</v>
      </c>
      <c r="J19" s="81"/>
      <c r="K19" s="81"/>
    </row>
    <row r="20" spans="2:11" s="1" customFormat="1" x14ac:dyDescent="0.2">
      <c r="B20" s="26" t="s">
        <v>14</v>
      </c>
    </row>
    <row r="41" spans="2:5" x14ac:dyDescent="0.25">
      <c r="B41" s="190" t="s">
        <v>15</v>
      </c>
      <c r="C41" s="190"/>
      <c r="D41" s="190"/>
      <c r="E41" s="190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5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Hoja45"/>
  <dimension ref="B1:P41"/>
  <sheetViews>
    <sheetView showGridLines="0" view="pageBreakPreview" topLeftCell="A7" zoomScaleNormal="70" zoomScaleSheetLayoutView="100" workbookViewId="0">
      <selection activeCell="B19" sqref="B19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" customWidth="1"/>
    <col min="5" max="5" width="8.7109375" customWidth="1"/>
    <col min="6" max="6" width="11.42578125" customWidth="1"/>
    <col min="7" max="7" width="8" customWidth="1"/>
    <col min="9" max="9" width="0.7109375" customWidth="1"/>
  </cols>
  <sheetData>
    <row r="1" spans="2:16" s="1" customFormat="1" ht="3" customHeight="1" thickBot="1" x14ac:dyDescent="0.25"/>
    <row r="2" spans="2:16" s="1" customFormat="1" ht="15.75" x14ac:dyDescent="0.25">
      <c r="B2" s="2"/>
      <c r="C2" s="3"/>
      <c r="D2" s="3"/>
      <c r="E2" s="3"/>
      <c r="F2" s="3"/>
      <c r="G2" s="4"/>
      <c r="H2" s="82"/>
    </row>
    <row r="3" spans="2:16" s="1" customFormat="1" x14ac:dyDescent="0.2">
      <c r="B3" s="6"/>
      <c r="C3" s="7"/>
      <c r="D3" s="7"/>
      <c r="E3" s="7"/>
      <c r="F3" s="7"/>
      <c r="G3" s="8"/>
    </row>
    <row r="4" spans="2:16" s="1" customFormat="1" x14ac:dyDescent="0.2">
      <c r="B4" s="6"/>
      <c r="C4" s="7"/>
      <c r="D4" s="7"/>
      <c r="E4" s="7"/>
      <c r="F4" s="7"/>
      <c r="G4" s="8"/>
    </row>
    <row r="5" spans="2:16" s="1" customFormat="1" x14ac:dyDescent="0.2">
      <c r="B5" s="6"/>
      <c r="C5" s="7"/>
      <c r="D5" s="7"/>
      <c r="E5" s="7"/>
      <c r="F5" s="7"/>
      <c r="G5" s="8"/>
    </row>
    <row r="6" spans="2:16" s="1" customFormat="1" ht="15.75" thickBot="1" x14ac:dyDescent="0.25">
      <c r="B6" s="9"/>
      <c r="C6" s="10"/>
      <c r="D6" s="10"/>
      <c r="E6" s="10"/>
      <c r="F6" s="10"/>
      <c r="G6" s="11"/>
    </row>
    <row r="7" spans="2:16" s="1" customFormat="1" ht="5.25" customHeight="1" x14ac:dyDescent="0.2">
      <c r="B7" s="12"/>
      <c r="C7" s="13"/>
      <c r="D7" s="13"/>
      <c r="E7" s="13"/>
      <c r="F7" s="13"/>
      <c r="G7" s="14"/>
    </row>
    <row r="8" spans="2:16" s="1" customFormat="1" ht="15.75" x14ac:dyDescent="0.25">
      <c r="B8" s="169" t="s">
        <v>0</v>
      </c>
      <c r="C8" s="170"/>
      <c r="D8" s="170"/>
      <c r="E8" s="170"/>
      <c r="F8" s="170"/>
      <c r="G8" s="171"/>
    </row>
    <row r="9" spans="2:16" s="1" customFormat="1" ht="15.75" x14ac:dyDescent="0.25">
      <c r="B9" s="169" t="s">
        <v>1</v>
      </c>
      <c r="C9" s="170"/>
      <c r="D9" s="170"/>
      <c r="E9" s="170"/>
      <c r="F9" s="170"/>
      <c r="G9" s="171"/>
    </row>
    <row r="10" spans="2:16" s="1" customFormat="1" ht="15.75" x14ac:dyDescent="0.25">
      <c r="B10" s="169" t="s">
        <v>2</v>
      </c>
      <c r="C10" s="170"/>
      <c r="D10" s="170"/>
      <c r="E10" s="170"/>
      <c r="F10" s="170"/>
      <c r="G10" s="171"/>
    </row>
    <row r="11" spans="2:16" s="1" customFormat="1" ht="15.75" x14ac:dyDescent="0.25">
      <c r="B11" s="169" t="s">
        <v>64</v>
      </c>
      <c r="C11" s="170"/>
      <c r="D11" s="170"/>
      <c r="E11" s="170"/>
      <c r="F11" s="170"/>
      <c r="G11" s="171"/>
    </row>
    <row r="12" spans="2:16" s="1" customFormat="1" ht="5.25" customHeight="1" x14ac:dyDescent="0.2">
      <c r="B12" s="12"/>
      <c r="C12" s="13"/>
      <c r="D12" s="13"/>
      <c r="E12" s="13"/>
      <c r="F12" s="13"/>
      <c r="G12" s="15"/>
    </row>
    <row r="13" spans="2:16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16" s="1" customFormat="1" ht="15.75" x14ac:dyDescent="0.2">
      <c r="B14" s="173"/>
      <c r="C14" s="175"/>
      <c r="D14" s="16" t="s">
        <v>7</v>
      </c>
      <c r="E14" s="46" t="s">
        <v>8</v>
      </c>
      <c r="F14" s="16" t="s">
        <v>7</v>
      </c>
      <c r="G14" s="47" t="s">
        <v>8</v>
      </c>
      <c r="J14" s="81"/>
      <c r="K14" s="81"/>
      <c r="L14" s="81"/>
      <c r="M14" s="81"/>
      <c r="N14" s="81"/>
      <c r="O14" s="81"/>
      <c r="P14" s="81"/>
    </row>
    <row r="15" spans="2:16" s="1" customFormat="1" x14ac:dyDescent="0.2">
      <c r="B15" s="18" t="s">
        <v>9</v>
      </c>
      <c r="C15" s="19">
        <v>789</v>
      </c>
      <c r="D15" s="19">
        <v>486</v>
      </c>
      <c r="E15" s="79">
        <v>1</v>
      </c>
      <c r="F15" s="19">
        <v>303</v>
      </c>
      <c r="G15" s="80">
        <v>1</v>
      </c>
      <c r="J15" s="81"/>
      <c r="K15" s="81"/>
      <c r="L15" s="81"/>
      <c r="M15" s="81"/>
      <c r="N15" s="81"/>
      <c r="O15" s="81"/>
    </row>
    <row r="16" spans="2:16" s="1" customFormat="1" x14ac:dyDescent="0.2">
      <c r="B16" s="22" t="s">
        <v>10</v>
      </c>
      <c r="C16" s="107">
        <v>82</v>
      </c>
      <c r="D16" s="108">
        <v>53</v>
      </c>
      <c r="E16" s="109">
        <v>0.10905349794238683</v>
      </c>
      <c r="F16" s="108">
        <v>29</v>
      </c>
      <c r="G16" s="110">
        <v>9.5709570957095716E-2</v>
      </c>
      <c r="J16" s="81"/>
      <c r="K16" s="81"/>
      <c r="L16" s="81"/>
      <c r="M16" s="81"/>
      <c r="N16" s="81"/>
    </row>
    <row r="17" spans="2:11" s="1" customFormat="1" x14ac:dyDescent="0.2">
      <c r="B17" s="22" t="s">
        <v>11</v>
      </c>
      <c r="C17" s="107">
        <v>472</v>
      </c>
      <c r="D17" s="108">
        <v>275</v>
      </c>
      <c r="E17" s="109">
        <v>0.56584362139917699</v>
      </c>
      <c r="F17" s="108">
        <v>197</v>
      </c>
      <c r="G17" s="110">
        <v>0.65016501650165015</v>
      </c>
      <c r="J17" s="81"/>
      <c r="K17" s="81"/>
    </row>
    <row r="18" spans="2:11" s="1" customFormat="1" x14ac:dyDescent="0.2">
      <c r="B18" s="22" t="s">
        <v>12</v>
      </c>
      <c r="C18" s="107">
        <v>230</v>
      </c>
      <c r="D18" s="108">
        <v>156</v>
      </c>
      <c r="E18" s="109">
        <v>0.32098765432098764</v>
      </c>
      <c r="F18" s="108">
        <v>74</v>
      </c>
      <c r="G18" s="110">
        <v>0.24422442244224424</v>
      </c>
      <c r="J18" s="81"/>
      <c r="K18" s="81"/>
    </row>
    <row r="19" spans="2:11" s="1" customFormat="1" x14ac:dyDescent="0.2">
      <c r="B19" s="24" t="s">
        <v>81</v>
      </c>
      <c r="C19" s="111">
        <v>5</v>
      </c>
      <c r="D19" s="112">
        <v>2</v>
      </c>
      <c r="E19" s="113">
        <v>4.11522633744856E-3</v>
      </c>
      <c r="F19" s="112">
        <v>3</v>
      </c>
      <c r="G19" s="114">
        <v>9.9009900990099011E-3</v>
      </c>
      <c r="J19" s="81"/>
      <c r="K19" s="81"/>
    </row>
    <row r="20" spans="2:11" s="1" customFormat="1" x14ac:dyDescent="0.2">
      <c r="B20" s="26" t="s">
        <v>14</v>
      </c>
    </row>
    <row r="41" spans="2:5" x14ac:dyDescent="0.25">
      <c r="B41" s="190" t="s">
        <v>15</v>
      </c>
      <c r="C41" s="190"/>
      <c r="D41" s="190"/>
      <c r="E41" s="190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5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Hoja46"/>
  <dimension ref="B1:P41"/>
  <sheetViews>
    <sheetView showGridLines="0" view="pageBreakPreview" zoomScaleNormal="70" zoomScaleSheetLayoutView="100" workbookViewId="0">
      <selection activeCell="B19" sqref="B19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" customWidth="1"/>
    <col min="5" max="5" width="8.7109375" customWidth="1"/>
    <col min="6" max="6" width="11.42578125" customWidth="1"/>
    <col min="7" max="7" width="8" customWidth="1"/>
    <col min="9" max="9" width="0.7109375" customWidth="1"/>
  </cols>
  <sheetData>
    <row r="1" spans="2:16" s="1" customFormat="1" ht="3" customHeight="1" thickBot="1" x14ac:dyDescent="0.25"/>
    <row r="2" spans="2:16" s="1" customFormat="1" ht="15.75" x14ac:dyDescent="0.25">
      <c r="B2" s="2"/>
      <c r="C2" s="3"/>
      <c r="D2" s="3"/>
      <c r="E2" s="3"/>
      <c r="F2" s="3"/>
      <c r="G2" s="4"/>
      <c r="H2" s="82"/>
    </row>
    <row r="3" spans="2:16" s="1" customFormat="1" x14ac:dyDescent="0.2">
      <c r="B3" s="6"/>
      <c r="C3" s="7"/>
      <c r="D3" s="7"/>
      <c r="E3" s="7"/>
      <c r="F3" s="7"/>
      <c r="G3" s="8"/>
    </row>
    <row r="4" spans="2:16" s="1" customFormat="1" x14ac:dyDescent="0.2">
      <c r="B4" s="6"/>
      <c r="C4" s="7"/>
      <c r="D4" s="7"/>
      <c r="E4" s="7"/>
      <c r="F4" s="7"/>
      <c r="G4" s="8"/>
    </row>
    <row r="5" spans="2:16" s="1" customFormat="1" x14ac:dyDescent="0.2">
      <c r="B5" s="6"/>
      <c r="C5" s="7"/>
      <c r="D5" s="7"/>
      <c r="E5" s="7"/>
      <c r="F5" s="7"/>
      <c r="G5" s="8"/>
    </row>
    <row r="6" spans="2:16" s="1" customFormat="1" ht="15.75" thickBot="1" x14ac:dyDescent="0.25">
      <c r="B6" s="9"/>
      <c r="C6" s="10"/>
      <c r="D6" s="10"/>
      <c r="E6" s="10"/>
      <c r="F6" s="10"/>
      <c r="G6" s="11"/>
    </row>
    <row r="7" spans="2:16" s="1" customFormat="1" ht="5.25" customHeight="1" x14ac:dyDescent="0.2">
      <c r="B7" s="12"/>
      <c r="C7" s="13"/>
      <c r="D7" s="13"/>
      <c r="E7" s="13"/>
      <c r="F7" s="13"/>
      <c r="G7" s="14"/>
    </row>
    <row r="8" spans="2:16" s="1" customFormat="1" ht="15.75" x14ac:dyDescent="0.25">
      <c r="B8" s="169" t="s">
        <v>0</v>
      </c>
      <c r="C8" s="170"/>
      <c r="D8" s="170"/>
      <c r="E8" s="170"/>
      <c r="F8" s="170"/>
      <c r="G8" s="171"/>
    </row>
    <row r="9" spans="2:16" s="1" customFormat="1" ht="15.75" x14ac:dyDescent="0.25">
      <c r="B9" s="169" t="s">
        <v>1</v>
      </c>
      <c r="C9" s="170"/>
      <c r="D9" s="170"/>
      <c r="E9" s="170"/>
      <c r="F9" s="170"/>
      <c r="G9" s="171"/>
    </row>
    <row r="10" spans="2:16" s="1" customFormat="1" ht="15.75" x14ac:dyDescent="0.25">
      <c r="B10" s="169" t="s">
        <v>2</v>
      </c>
      <c r="C10" s="170"/>
      <c r="D10" s="170"/>
      <c r="E10" s="170"/>
      <c r="F10" s="170"/>
      <c r="G10" s="171"/>
    </row>
    <row r="11" spans="2:16" s="1" customFormat="1" ht="15.75" x14ac:dyDescent="0.25">
      <c r="B11" s="169" t="s">
        <v>65</v>
      </c>
      <c r="C11" s="170"/>
      <c r="D11" s="170"/>
      <c r="E11" s="170"/>
      <c r="F11" s="170"/>
      <c r="G11" s="171"/>
    </row>
    <row r="12" spans="2:16" s="1" customFormat="1" ht="5.25" customHeight="1" x14ac:dyDescent="0.2">
      <c r="B12" s="12"/>
      <c r="C12" s="13"/>
      <c r="D12" s="13"/>
      <c r="E12" s="13"/>
      <c r="F12" s="13"/>
      <c r="G12" s="15"/>
    </row>
    <row r="13" spans="2:16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16" s="1" customFormat="1" ht="15.75" x14ac:dyDescent="0.2">
      <c r="B14" s="173"/>
      <c r="C14" s="175"/>
      <c r="D14" s="16" t="s">
        <v>7</v>
      </c>
      <c r="E14" s="46" t="s">
        <v>8</v>
      </c>
      <c r="F14" s="16" t="s">
        <v>7</v>
      </c>
      <c r="G14" s="47" t="s">
        <v>8</v>
      </c>
      <c r="J14" s="81"/>
      <c r="K14" s="81"/>
      <c r="L14" s="81"/>
      <c r="M14" s="81"/>
      <c r="N14" s="81"/>
      <c r="O14" s="81"/>
      <c r="P14" s="81"/>
    </row>
    <row r="15" spans="2:16" s="1" customFormat="1" x14ac:dyDescent="0.2">
      <c r="B15" s="18" t="s">
        <v>9</v>
      </c>
      <c r="C15" s="19">
        <v>771</v>
      </c>
      <c r="D15" s="19">
        <v>475</v>
      </c>
      <c r="E15" s="79">
        <v>1</v>
      </c>
      <c r="F15" s="19">
        <v>296</v>
      </c>
      <c r="G15" s="80">
        <v>1</v>
      </c>
      <c r="J15" s="81"/>
      <c r="K15" s="81"/>
      <c r="L15" s="81"/>
      <c r="M15" s="81"/>
      <c r="N15" s="81"/>
      <c r="O15" s="81"/>
    </row>
    <row r="16" spans="2:16" s="1" customFormat="1" x14ac:dyDescent="0.2">
      <c r="B16" s="22" t="s">
        <v>10</v>
      </c>
      <c r="C16" s="115">
        <v>77</v>
      </c>
      <c r="D16" s="116">
        <v>49</v>
      </c>
      <c r="E16" s="117">
        <v>0.1031578947368421</v>
      </c>
      <c r="F16" s="116">
        <v>28</v>
      </c>
      <c r="G16" s="118">
        <v>9.45945945945946E-2</v>
      </c>
      <c r="J16" s="81"/>
      <c r="K16" s="81"/>
      <c r="L16" s="81"/>
      <c r="M16" s="81"/>
      <c r="N16" s="81"/>
    </row>
    <row r="17" spans="2:11" s="1" customFormat="1" x14ac:dyDescent="0.2">
      <c r="B17" s="22" t="s">
        <v>11</v>
      </c>
      <c r="C17" s="115">
        <v>462</v>
      </c>
      <c r="D17" s="116">
        <v>270</v>
      </c>
      <c r="E17" s="117">
        <v>0.56842105263157894</v>
      </c>
      <c r="F17" s="116">
        <v>192</v>
      </c>
      <c r="G17" s="118">
        <v>0.64864864864864868</v>
      </c>
      <c r="J17" s="81"/>
      <c r="K17" s="81"/>
    </row>
    <row r="18" spans="2:11" s="1" customFormat="1" x14ac:dyDescent="0.2">
      <c r="B18" s="22" t="s">
        <v>12</v>
      </c>
      <c r="C18" s="115">
        <v>227</v>
      </c>
      <c r="D18" s="116">
        <v>154</v>
      </c>
      <c r="E18" s="117">
        <v>0.32421052631578945</v>
      </c>
      <c r="F18" s="116">
        <v>73</v>
      </c>
      <c r="G18" s="118">
        <v>0.24662162162162163</v>
      </c>
      <c r="J18" s="81"/>
      <c r="K18" s="81"/>
    </row>
    <row r="19" spans="2:11" s="1" customFormat="1" x14ac:dyDescent="0.2">
      <c r="B19" s="24" t="s">
        <v>81</v>
      </c>
      <c r="C19" s="119">
        <v>5</v>
      </c>
      <c r="D19" s="120">
        <v>2</v>
      </c>
      <c r="E19" s="121">
        <v>4.2105263157894736E-3</v>
      </c>
      <c r="F19" s="120">
        <v>3</v>
      </c>
      <c r="G19" s="122">
        <v>1.0135135135135136E-2</v>
      </c>
      <c r="J19" s="81"/>
      <c r="K19" s="81"/>
    </row>
    <row r="20" spans="2:11" s="1" customFormat="1" x14ac:dyDescent="0.2">
      <c r="B20" s="26" t="s">
        <v>14</v>
      </c>
    </row>
    <row r="41" spans="2:5" x14ac:dyDescent="0.25">
      <c r="B41" s="191" t="s">
        <v>15</v>
      </c>
      <c r="C41" s="191"/>
      <c r="D41" s="191"/>
      <c r="E41" s="191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5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Hoja47"/>
  <dimension ref="B1:P41"/>
  <sheetViews>
    <sheetView showGridLines="0" view="pageBreakPreview" zoomScaleNormal="70" zoomScaleSheetLayoutView="100" workbookViewId="0">
      <selection activeCell="B19" sqref="B19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" customWidth="1"/>
    <col min="5" max="5" width="8.7109375" customWidth="1"/>
    <col min="6" max="6" width="11.42578125" customWidth="1"/>
    <col min="7" max="7" width="8" customWidth="1"/>
    <col min="9" max="9" width="0.7109375" customWidth="1"/>
  </cols>
  <sheetData>
    <row r="1" spans="2:16" s="1" customFormat="1" ht="3" customHeight="1" thickBot="1" x14ac:dyDescent="0.25"/>
    <row r="2" spans="2:16" s="1" customFormat="1" ht="15.75" x14ac:dyDescent="0.25">
      <c r="B2" s="2"/>
      <c r="C2" s="3"/>
      <c r="D2" s="3"/>
      <c r="E2" s="3"/>
      <c r="F2" s="3"/>
      <c r="G2" s="4"/>
      <c r="H2" s="82"/>
    </row>
    <row r="3" spans="2:16" s="1" customFormat="1" x14ac:dyDescent="0.2">
      <c r="B3" s="6"/>
      <c r="C3" s="7"/>
      <c r="D3" s="7"/>
      <c r="E3" s="7"/>
      <c r="F3" s="7"/>
      <c r="G3" s="8"/>
    </row>
    <row r="4" spans="2:16" s="1" customFormat="1" x14ac:dyDescent="0.2">
      <c r="B4" s="6"/>
      <c r="C4" s="7"/>
      <c r="D4" s="7"/>
      <c r="E4" s="7"/>
      <c r="F4" s="7"/>
      <c r="G4" s="8"/>
    </row>
    <row r="5" spans="2:16" s="1" customFormat="1" x14ac:dyDescent="0.2">
      <c r="B5" s="6"/>
      <c r="C5" s="7"/>
      <c r="D5" s="7"/>
      <c r="E5" s="7"/>
      <c r="F5" s="7"/>
      <c r="G5" s="8"/>
    </row>
    <row r="6" spans="2:16" s="1" customFormat="1" ht="15.75" thickBot="1" x14ac:dyDescent="0.25">
      <c r="B6" s="9"/>
      <c r="C6" s="10"/>
      <c r="D6" s="10"/>
      <c r="E6" s="10"/>
      <c r="F6" s="10"/>
      <c r="G6" s="11"/>
    </row>
    <row r="7" spans="2:16" s="1" customFormat="1" ht="5.25" customHeight="1" x14ac:dyDescent="0.2">
      <c r="B7" s="12"/>
      <c r="C7" s="13"/>
      <c r="D7" s="13"/>
      <c r="E7" s="13"/>
      <c r="F7" s="13"/>
      <c r="G7" s="14"/>
    </row>
    <row r="8" spans="2:16" s="1" customFormat="1" ht="15.75" x14ac:dyDescent="0.25">
      <c r="B8" s="169" t="s">
        <v>0</v>
      </c>
      <c r="C8" s="170"/>
      <c r="D8" s="170"/>
      <c r="E8" s="170"/>
      <c r="F8" s="170"/>
      <c r="G8" s="171"/>
    </row>
    <row r="9" spans="2:16" s="1" customFormat="1" ht="15.75" x14ac:dyDescent="0.25">
      <c r="B9" s="169" t="s">
        <v>1</v>
      </c>
      <c r="C9" s="170"/>
      <c r="D9" s="170"/>
      <c r="E9" s="170"/>
      <c r="F9" s="170"/>
      <c r="G9" s="171"/>
    </row>
    <row r="10" spans="2:16" s="1" customFormat="1" ht="15.75" x14ac:dyDescent="0.25">
      <c r="B10" s="169" t="s">
        <v>2</v>
      </c>
      <c r="C10" s="170"/>
      <c r="D10" s="170"/>
      <c r="E10" s="170"/>
      <c r="F10" s="170"/>
      <c r="G10" s="171"/>
    </row>
    <row r="11" spans="2:16" s="1" customFormat="1" ht="15.75" x14ac:dyDescent="0.25">
      <c r="B11" s="169" t="s">
        <v>66</v>
      </c>
      <c r="C11" s="170"/>
      <c r="D11" s="170"/>
      <c r="E11" s="170"/>
      <c r="F11" s="170"/>
      <c r="G11" s="171"/>
    </row>
    <row r="12" spans="2:16" s="1" customFormat="1" ht="5.25" customHeight="1" x14ac:dyDescent="0.2">
      <c r="B12" s="12"/>
      <c r="C12" s="13"/>
      <c r="D12" s="13"/>
      <c r="E12" s="13"/>
      <c r="F12" s="13"/>
      <c r="G12" s="15"/>
    </row>
    <row r="13" spans="2:16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16" s="1" customFormat="1" ht="15.75" x14ac:dyDescent="0.2">
      <c r="B14" s="173"/>
      <c r="C14" s="175"/>
      <c r="D14" s="16" t="s">
        <v>7</v>
      </c>
      <c r="E14" s="46" t="s">
        <v>8</v>
      </c>
      <c r="F14" s="16" t="s">
        <v>7</v>
      </c>
      <c r="G14" s="47" t="s">
        <v>8</v>
      </c>
      <c r="J14" s="81"/>
      <c r="K14" s="81"/>
      <c r="L14" s="81"/>
      <c r="M14" s="81"/>
      <c r="N14" s="81"/>
      <c r="O14" s="81"/>
      <c r="P14" s="81"/>
    </row>
    <row r="15" spans="2:16" s="1" customFormat="1" x14ac:dyDescent="0.2">
      <c r="B15" s="18" t="s">
        <v>9</v>
      </c>
      <c r="C15" s="19">
        <v>782</v>
      </c>
      <c r="D15" s="19">
        <v>482</v>
      </c>
      <c r="E15" s="79">
        <v>1</v>
      </c>
      <c r="F15" s="19">
        <v>300</v>
      </c>
      <c r="G15" s="80">
        <v>1</v>
      </c>
      <c r="J15" s="81"/>
      <c r="K15" s="81"/>
      <c r="L15" s="81"/>
      <c r="M15" s="81"/>
      <c r="N15" s="81"/>
      <c r="O15" s="81"/>
    </row>
    <row r="16" spans="2:16" s="1" customFormat="1" x14ac:dyDescent="0.2">
      <c r="B16" s="22" t="s">
        <v>10</v>
      </c>
      <c r="C16" s="123">
        <v>82</v>
      </c>
      <c r="D16" s="124">
        <v>53</v>
      </c>
      <c r="E16" s="125">
        <v>0.10995850622406639</v>
      </c>
      <c r="F16" s="124">
        <v>29</v>
      </c>
      <c r="G16" s="126">
        <v>9.6666666666666665E-2</v>
      </c>
      <c r="J16" s="81"/>
      <c r="K16" s="81"/>
      <c r="L16" s="81"/>
      <c r="M16" s="81"/>
      <c r="N16" s="81"/>
    </row>
    <row r="17" spans="2:11" s="1" customFormat="1" x14ac:dyDescent="0.2">
      <c r="B17" s="22" t="s">
        <v>11</v>
      </c>
      <c r="C17" s="123">
        <v>469</v>
      </c>
      <c r="D17" s="124">
        <v>273</v>
      </c>
      <c r="E17" s="125">
        <v>0.56639004149377592</v>
      </c>
      <c r="F17" s="124">
        <v>196</v>
      </c>
      <c r="G17" s="126">
        <v>0.65333333333333332</v>
      </c>
      <c r="J17" s="81"/>
      <c r="K17" s="81"/>
    </row>
    <row r="18" spans="2:11" s="1" customFormat="1" x14ac:dyDescent="0.2">
      <c r="B18" s="22" t="s">
        <v>12</v>
      </c>
      <c r="C18" s="123">
        <v>228</v>
      </c>
      <c r="D18" s="124">
        <v>155</v>
      </c>
      <c r="E18" s="125">
        <v>0.3215767634854772</v>
      </c>
      <c r="F18" s="124">
        <v>73</v>
      </c>
      <c r="G18" s="126">
        <v>0.24333333333333335</v>
      </c>
      <c r="J18" s="81"/>
      <c r="K18" s="81"/>
    </row>
    <row r="19" spans="2:11" s="1" customFormat="1" x14ac:dyDescent="0.2">
      <c r="B19" s="24" t="s">
        <v>81</v>
      </c>
      <c r="C19" s="127">
        <v>3</v>
      </c>
      <c r="D19" s="128">
        <v>1</v>
      </c>
      <c r="E19" s="129">
        <v>2.0746887966804979E-3</v>
      </c>
      <c r="F19" s="128">
        <v>2</v>
      </c>
      <c r="G19" s="130">
        <v>6.6666666666666671E-3</v>
      </c>
      <c r="J19" s="81"/>
      <c r="K19" s="81"/>
    </row>
    <row r="20" spans="2:11" s="1" customFormat="1" x14ac:dyDescent="0.2">
      <c r="B20" s="26" t="s">
        <v>14</v>
      </c>
    </row>
    <row r="41" spans="2:5" x14ac:dyDescent="0.25">
      <c r="B41" s="192" t="s">
        <v>15</v>
      </c>
      <c r="C41" s="192"/>
      <c r="D41" s="192"/>
      <c r="E41" s="192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5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Hoja48"/>
  <dimension ref="B1:P41"/>
  <sheetViews>
    <sheetView showGridLines="0" view="pageBreakPreview" topLeftCell="A4" zoomScaleNormal="70" zoomScaleSheetLayoutView="100" workbookViewId="0">
      <selection activeCell="B19" sqref="B19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" customWidth="1"/>
    <col min="5" max="5" width="8.7109375" customWidth="1"/>
    <col min="6" max="6" width="11.42578125" customWidth="1"/>
    <col min="7" max="7" width="8" customWidth="1"/>
    <col min="9" max="9" width="0.7109375" customWidth="1"/>
  </cols>
  <sheetData>
    <row r="1" spans="2:16" s="1" customFormat="1" ht="3" customHeight="1" thickBot="1" x14ac:dyDescent="0.25"/>
    <row r="2" spans="2:16" s="1" customFormat="1" ht="15.75" x14ac:dyDescent="0.25">
      <c r="B2" s="2"/>
      <c r="C2" s="3"/>
      <c r="D2" s="3"/>
      <c r="E2" s="3"/>
      <c r="F2" s="3"/>
      <c r="G2" s="4"/>
      <c r="H2" s="82"/>
    </row>
    <row r="3" spans="2:16" s="1" customFormat="1" x14ac:dyDescent="0.2">
      <c r="B3" s="6"/>
      <c r="C3" s="7"/>
      <c r="D3" s="7"/>
      <c r="E3" s="7"/>
      <c r="F3" s="7"/>
      <c r="G3" s="8"/>
    </row>
    <row r="4" spans="2:16" s="1" customFormat="1" x14ac:dyDescent="0.2">
      <c r="B4" s="6"/>
      <c r="C4" s="7"/>
      <c r="D4" s="7"/>
      <c r="E4" s="7"/>
      <c r="F4" s="7"/>
      <c r="G4" s="8"/>
    </row>
    <row r="5" spans="2:16" s="1" customFormat="1" x14ac:dyDescent="0.2">
      <c r="B5" s="6"/>
      <c r="C5" s="7"/>
      <c r="D5" s="7"/>
      <c r="E5" s="7"/>
      <c r="F5" s="7"/>
      <c r="G5" s="8"/>
    </row>
    <row r="6" spans="2:16" s="1" customFormat="1" ht="15.75" thickBot="1" x14ac:dyDescent="0.25">
      <c r="B6" s="9"/>
      <c r="C6" s="10"/>
      <c r="D6" s="10"/>
      <c r="E6" s="10"/>
      <c r="F6" s="10"/>
      <c r="G6" s="11"/>
    </row>
    <row r="7" spans="2:16" s="1" customFormat="1" ht="5.25" customHeight="1" x14ac:dyDescent="0.2">
      <c r="B7" s="12"/>
      <c r="C7" s="13"/>
      <c r="D7" s="13"/>
      <c r="E7" s="13"/>
      <c r="F7" s="13"/>
      <c r="G7" s="14"/>
    </row>
    <row r="8" spans="2:16" s="1" customFormat="1" ht="15.75" x14ac:dyDescent="0.25">
      <c r="B8" s="169" t="s">
        <v>0</v>
      </c>
      <c r="C8" s="170"/>
      <c r="D8" s="170"/>
      <c r="E8" s="170"/>
      <c r="F8" s="170"/>
      <c r="G8" s="171"/>
    </row>
    <row r="9" spans="2:16" s="1" customFormat="1" ht="15.75" x14ac:dyDescent="0.25">
      <c r="B9" s="169" t="s">
        <v>1</v>
      </c>
      <c r="C9" s="170"/>
      <c r="D9" s="170"/>
      <c r="E9" s="170"/>
      <c r="F9" s="170"/>
      <c r="G9" s="171"/>
    </row>
    <row r="10" spans="2:16" s="1" customFormat="1" ht="15.75" x14ac:dyDescent="0.25">
      <c r="B10" s="169" t="s">
        <v>2</v>
      </c>
      <c r="C10" s="170"/>
      <c r="D10" s="170"/>
      <c r="E10" s="170"/>
      <c r="F10" s="170"/>
      <c r="G10" s="171"/>
    </row>
    <row r="11" spans="2:16" s="1" customFormat="1" ht="15.75" x14ac:dyDescent="0.25">
      <c r="B11" s="169" t="s">
        <v>67</v>
      </c>
      <c r="C11" s="170"/>
      <c r="D11" s="170"/>
      <c r="E11" s="170"/>
      <c r="F11" s="170"/>
      <c r="G11" s="171"/>
    </row>
    <row r="12" spans="2:16" s="1" customFormat="1" ht="5.25" customHeight="1" x14ac:dyDescent="0.2">
      <c r="B12" s="12"/>
      <c r="C12" s="13"/>
      <c r="D12" s="13"/>
      <c r="E12" s="13"/>
      <c r="F12" s="13"/>
      <c r="G12" s="15"/>
    </row>
    <row r="13" spans="2:16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16" s="1" customFormat="1" ht="15.75" x14ac:dyDescent="0.2">
      <c r="B14" s="173"/>
      <c r="C14" s="175"/>
      <c r="D14" s="16" t="s">
        <v>7</v>
      </c>
      <c r="E14" s="46" t="s">
        <v>8</v>
      </c>
      <c r="F14" s="16" t="s">
        <v>7</v>
      </c>
      <c r="G14" s="47" t="s">
        <v>8</v>
      </c>
      <c r="J14" s="81"/>
      <c r="K14" s="81"/>
      <c r="L14" s="81"/>
      <c r="M14" s="81"/>
      <c r="N14" s="81"/>
      <c r="O14" s="81"/>
      <c r="P14" s="81"/>
    </row>
    <row r="15" spans="2:16" s="1" customFormat="1" x14ac:dyDescent="0.2">
      <c r="B15" s="18" t="s">
        <v>9</v>
      </c>
      <c r="C15" s="19">
        <v>763</v>
      </c>
      <c r="D15" s="19">
        <v>471</v>
      </c>
      <c r="E15" s="79">
        <v>1</v>
      </c>
      <c r="F15" s="19">
        <v>292</v>
      </c>
      <c r="G15" s="80">
        <v>1</v>
      </c>
      <c r="J15" s="81"/>
      <c r="K15" s="81"/>
      <c r="L15" s="81"/>
      <c r="M15" s="81"/>
      <c r="N15" s="81"/>
      <c r="O15" s="81"/>
    </row>
    <row r="16" spans="2:16" s="1" customFormat="1" x14ac:dyDescent="0.2">
      <c r="B16" s="22" t="s">
        <v>10</v>
      </c>
      <c r="C16" s="123">
        <v>79</v>
      </c>
      <c r="D16" s="124">
        <v>51</v>
      </c>
      <c r="E16" s="125">
        <v>0.10828025477707007</v>
      </c>
      <c r="F16" s="124">
        <v>28</v>
      </c>
      <c r="G16" s="126">
        <v>9.5890410958904104E-2</v>
      </c>
      <c r="J16" s="81"/>
      <c r="K16" s="81"/>
      <c r="L16" s="81"/>
      <c r="M16" s="81"/>
      <c r="N16" s="81"/>
    </row>
    <row r="17" spans="2:11" s="1" customFormat="1" x14ac:dyDescent="0.2">
      <c r="B17" s="22" t="s">
        <v>11</v>
      </c>
      <c r="C17" s="123">
        <v>452</v>
      </c>
      <c r="D17" s="124">
        <v>263</v>
      </c>
      <c r="E17" s="125">
        <v>0.55838641188959659</v>
      </c>
      <c r="F17" s="124">
        <v>189</v>
      </c>
      <c r="G17" s="126">
        <v>0.64726027397260277</v>
      </c>
      <c r="J17" s="81"/>
      <c r="K17" s="81"/>
    </row>
    <row r="18" spans="2:11" s="1" customFormat="1" x14ac:dyDescent="0.2">
      <c r="B18" s="22" t="s">
        <v>12</v>
      </c>
      <c r="C18" s="123">
        <v>227</v>
      </c>
      <c r="D18" s="124">
        <v>155</v>
      </c>
      <c r="E18" s="125">
        <v>0.32908704883227174</v>
      </c>
      <c r="F18" s="124">
        <v>72</v>
      </c>
      <c r="G18" s="126">
        <v>0.24657534246575341</v>
      </c>
      <c r="J18" s="81"/>
      <c r="K18" s="81"/>
    </row>
    <row r="19" spans="2:11" s="1" customFormat="1" x14ac:dyDescent="0.2">
      <c r="B19" s="24" t="s">
        <v>81</v>
      </c>
      <c r="C19" s="127">
        <v>5</v>
      </c>
      <c r="D19" s="128">
        <v>2</v>
      </c>
      <c r="E19" s="129">
        <v>4.246284501061571E-3</v>
      </c>
      <c r="F19" s="128">
        <v>3</v>
      </c>
      <c r="G19" s="130">
        <v>1.0273972602739725E-2</v>
      </c>
      <c r="J19" s="81"/>
      <c r="K19" s="81"/>
    </row>
    <row r="20" spans="2:11" s="1" customFormat="1" x14ac:dyDescent="0.2">
      <c r="B20" s="26" t="s">
        <v>14</v>
      </c>
    </row>
    <row r="41" spans="2:5" x14ac:dyDescent="0.25">
      <c r="B41" s="192" t="s">
        <v>15</v>
      </c>
      <c r="C41" s="192"/>
      <c r="D41" s="192"/>
      <c r="E41" s="192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5" orientation="landscape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Hoja49"/>
  <dimension ref="B1:P41"/>
  <sheetViews>
    <sheetView showGridLines="0" view="pageBreakPreview" zoomScale="70" zoomScaleNormal="70" zoomScaleSheetLayoutView="70" workbookViewId="0">
      <selection activeCell="B19" sqref="B19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" customWidth="1"/>
    <col min="5" max="5" width="8.7109375" customWidth="1"/>
    <col min="6" max="6" width="11.42578125" customWidth="1"/>
    <col min="7" max="7" width="8" customWidth="1"/>
    <col min="9" max="9" width="0.7109375" customWidth="1"/>
  </cols>
  <sheetData>
    <row r="1" spans="2:16" s="1" customFormat="1" ht="3" customHeight="1" thickBot="1" x14ac:dyDescent="0.25"/>
    <row r="2" spans="2:16" s="1" customFormat="1" ht="15.75" x14ac:dyDescent="0.25">
      <c r="B2" s="2"/>
      <c r="C2" s="3"/>
      <c r="D2" s="3"/>
      <c r="E2" s="3"/>
      <c r="F2" s="3"/>
      <c r="G2" s="4"/>
      <c r="H2" s="82"/>
    </row>
    <row r="3" spans="2:16" s="1" customFormat="1" x14ac:dyDescent="0.2">
      <c r="B3" s="6"/>
      <c r="C3" s="7"/>
      <c r="D3" s="7"/>
      <c r="E3" s="7"/>
      <c r="F3" s="7"/>
      <c r="G3" s="8"/>
    </row>
    <row r="4" spans="2:16" s="1" customFormat="1" x14ac:dyDescent="0.2">
      <c r="B4" s="6"/>
      <c r="C4" s="7"/>
      <c r="D4" s="7"/>
      <c r="E4" s="7"/>
      <c r="F4" s="7"/>
      <c r="G4" s="8"/>
    </row>
    <row r="5" spans="2:16" s="1" customFormat="1" x14ac:dyDescent="0.2">
      <c r="B5" s="6"/>
      <c r="C5" s="7"/>
      <c r="D5" s="7"/>
      <c r="E5" s="7"/>
      <c r="F5" s="7"/>
      <c r="G5" s="8"/>
    </row>
    <row r="6" spans="2:16" s="1" customFormat="1" ht="15.75" thickBot="1" x14ac:dyDescent="0.25">
      <c r="B6" s="9"/>
      <c r="C6" s="10"/>
      <c r="D6" s="10"/>
      <c r="E6" s="10"/>
      <c r="F6" s="10"/>
      <c r="G6" s="11"/>
    </row>
    <row r="7" spans="2:16" s="1" customFormat="1" ht="5.25" customHeight="1" x14ac:dyDescent="0.2">
      <c r="B7" s="12"/>
      <c r="C7" s="13"/>
      <c r="D7" s="13"/>
      <c r="E7" s="13"/>
      <c r="F7" s="13"/>
      <c r="G7" s="14"/>
    </row>
    <row r="8" spans="2:16" s="1" customFormat="1" ht="15.75" x14ac:dyDescent="0.25">
      <c r="B8" s="169" t="s">
        <v>0</v>
      </c>
      <c r="C8" s="170"/>
      <c r="D8" s="170"/>
      <c r="E8" s="170"/>
      <c r="F8" s="170"/>
      <c r="G8" s="171"/>
    </row>
    <row r="9" spans="2:16" s="1" customFormat="1" ht="15.75" x14ac:dyDescent="0.25">
      <c r="B9" s="169" t="s">
        <v>1</v>
      </c>
      <c r="C9" s="170"/>
      <c r="D9" s="170"/>
      <c r="E9" s="170"/>
      <c r="F9" s="170"/>
      <c r="G9" s="171"/>
    </row>
    <row r="10" spans="2:16" s="1" customFormat="1" ht="15.75" x14ac:dyDescent="0.25">
      <c r="B10" s="169" t="s">
        <v>2</v>
      </c>
      <c r="C10" s="170"/>
      <c r="D10" s="170"/>
      <c r="E10" s="170"/>
      <c r="F10" s="170"/>
      <c r="G10" s="171"/>
    </row>
    <row r="11" spans="2:16" s="1" customFormat="1" ht="15.75" x14ac:dyDescent="0.25">
      <c r="B11" s="169" t="s">
        <v>68</v>
      </c>
      <c r="C11" s="170"/>
      <c r="D11" s="170"/>
      <c r="E11" s="170"/>
      <c r="F11" s="170"/>
      <c r="G11" s="171"/>
    </row>
    <row r="12" spans="2:16" s="1" customFormat="1" ht="5.25" customHeight="1" x14ac:dyDescent="0.2">
      <c r="B12" s="12"/>
      <c r="C12" s="13"/>
      <c r="D12" s="13"/>
      <c r="E12" s="13"/>
      <c r="F12" s="13"/>
      <c r="G12" s="15"/>
    </row>
    <row r="13" spans="2:16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16" s="1" customFormat="1" ht="15.75" x14ac:dyDescent="0.2">
      <c r="B14" s="173"/>
      <c r="C14" s="175"/>
      <c r="D14" s="16" t="s">
        <v>7</v>
      </c>
      <c r="E14" s="46" t="s">
        <v>8</v>
      </c>
      <c r="F14" s="16" t="s">
        <v>7</v>
      </c>
      <c r="G14" s="47" t="s">
        <v>8</v>
      </c>
      <c r="J14" s="81"/>
      <c r="K14" s="81"/>
      <c r="L14" s="81"/>
      <c r="M14" s="81"/>
      <c r="N14" s="81"/>
      <c r="O14" s="81"/>
      <c r="P14" s="81"/>
    </row>
    <row r="15" spans="2:16" s="1" customFormat="1" x14ac:dyDescent="0.2">
      <c r="B15" s="18" t="s">
        <v>9</v>
      </c>
      <c r="C15" s="19">
        <v>779</v>
      </c>
      <c r="D15" s="19">
        <v>479</v>
      </c>
      <c r="E15" s="79">
        <v>1</v>
      </c>
      <c r="F15" s="19">
        <v>300</v>
      </c>
      <c r="G15" s="80">
        <v>1</v>
      </c>
      <c r="J15" s="81"/>
      <c r="K15" s="81"/>
      <c r="L15" s="81"/>
      <c r="M15" s="81"/>
      <c r="N15" s="81"/>
      <c r="O15" s="81"/>
    </row>
    <row r="16" spans="2:16" s="1" customFormat="1" x14ac:dyDescent="0.2">
      <c r="B16" s="22" t="s">
        <v>10</v>
      </c>
      <c r="C16" s="123">
        <v>83</v>
      </c>
      <c r="D16" s="124">
        <v>53</v>
      </c>
      <c r="E16" s="125">
        <v>0.11064718162839249</v>
      </c>
      <c r="F16" s="124">
        <v>30</v>
      </c>
      <c r="G16" s="126">
        <v>0.1</v>
      </c>
      <c r="J16" s="81"/>
      <c r="K16" s="81"/>
      <c r="L16" s="81"/>
      <c r="M16" s="81"/>
      <c r="N16" s="81"/>
    </row>
    <row r="17" spans="2:11" s="1" customFormat="1" x14ac:dyDescent="0.2">
      <c r="B17" s="22" t="s">
        <v>11</v>
      </c>
      <c r="C17" s="123">
        <v>464</v>
      </c>
      <c r="D17" s="124">
        <v>270</v>
      </c>
      <c r="E17" s="125">
        <v>0.56367432150313157</v>
      </c>
      <c r="F17" s="124">
        <v>194</v>
      </c>
      <c r="G17" s="126">
        <v>0.64666666666666661</v>
      </c>
      <c r="J17" s="81"/>
      <c r="K17" s="81"/>
    </row>
    <row r="18" spans="2:11" s="1" customFormat="1" x14ac:dyDescent="0.2">
      <c r="B18" s="22" t="s">
        <v>12</v>
      </c>
      <c r="C18" s="123">
        <v>227</v>
      </c>
      <c r="D18" s="124">
        <v>154</v>
      </c>
      <c r="E18" s="125">
        <v>0.32150313152400833</v>
      </c>
      <c r="F18" s="124">
        <v>73</v>
      </c>
      <c r="G18" s="126">
        <v>0.24333333333333335</v>
      </c>
      <c r="J18" s="81"/>
      <c r="K18" s="81"/>
    </row>
    <row r="19" spans="2:11" s="1" customFormat="1" x14ac:dyDescent="0.2">
      <c r="B19" s="24" t="s">
        <v>81</v>
      </c>
      <c r="C19" s="127">
        <v>5</v>
      </c>
      <c r="D19" s="128">
        <v>2</v>
      </c>
      <c r="E19" s="129">
        <v>4.1753653444676405E-3</v>
      </c>
      <c r="F19" s="128">
        <v>3</v>
      </c>
      <c r="G19" s="130">
        <v>0.01</v>
      </c>
      <c r="J19" s="81"/>
      <c r="K19" s="81"/>
    </row>
    <row r="20" spans="2:11" s="1" customFormat="1" x14ac:dyDescent="0.2">
      <c r="B20" s="26" t="s">
        <v>14</v>
      </c>
    </row>
    <row r="41" spans="2:5" x14ac:dyDescent="0.25">
      <c r="B41" s="192" t="s">
        <v>15</v>
      </c>
      <c r="C41" s="192"/>
      <c r="D41" s="192"/>
      <c r="E41" s="192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B1:H41"/>
  <sheetViews>
    <sheetView showGridLines="0" view="pageBreakPreview" zoomScale="85" zoomScaleNormal="70" zoomScaleSheetLayoutView="85" workbookViewId="0">
      <selection activeCell="B11" sqref="B11:G11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.7109375" customWidth="1"/>
    <col min="5" max="5" width="8.7109375" customWidth="1"/>
    <col min="6" max="6" width="11.42578125" customWidth="1"/>
    <col min="7" max="7" width="8" customWidth="1"/>
    <col min="9" max="9" width="0.7109375" customWidth="1"/>
  </cols>
  <sheetData>
    <row r="1" spans="2:8" s="1" customFormat="1" ht="3" customHeight="1" thickBot="1" x14ac:dyDescent="0.25"/>
    <row r="2" spans="2:8" s="1" customFormat="1" ht="15.75" x14ac:dyDescent="0.25">
      <c r="B2" s="2"/>
      <c r="C2" s="3"/>
      <c r="D2" s="3"/>
      <c r="E2" s="3"/>
      <c r="F2" s="3"/>
      <c r="G2" s="4"/>
      <c r="H2" s="5"/>
    </row>
    <row r="3" spans="2:8" s="1" customFormat="1" x14ac:dyDescent="0.2">
      <c r="B3" s="6"/>
      <c r="C3" s="7"/>
      <c r="D3" s="7"/>
      <c r="E3" s="7"/>
      <c r="F3" s="7"/>
      <c r="G3" s="8"/>
    </row>
    <row r="4" spans="2:8" s="1" customFormat="1" x14ac:dyDescent="0.2">
      <c r="B4" s="6"/>
      <c r="C4" s="7"/>
      <c r="D4" s="7"/>
      <c r="E4" s="7"/>
      <c r="F4" s="7"/>
      <c r="G4" s="8"/>
    </row>
    <row r="5" spans="2:8" s="1" customFormat="1" x14ac:dyDescent="0.2">
      <c r="B5" s="6"/>
      <c r="C5" s="7"/>
      <c r="D5" s="7"/>
      <c r="E5" s="7"/>
      <c r="F5" s="7"/>
      <c r="G5" s="8"/>
    </row>
    <row r="6" spans="2:8" s="1" customFormat="1" ht="15.75" thickBot="1" x14ac:dyDescent="0.25">
      <c r="B6" s="9"/>
      <c r="C6" s="10"/>
      <c r="D6" s="10"/>
      <c r="E6" s="10"/>
      <c r="F6" s="10"/>
      <c r="G6" s="11"/>
    </row>
    <row r="7" spans="2:8" s="1" customFormat="1" ht="5.25" customHeight="1" x14ac:dyDescent="0.2">
      <c r="B7" s="12"/>
      <c r="C7" s="13"/>
      <c r="D7" s="13"/>
      <c r="E7" s="13"/>
      <c r="F7" s="13"/>
      <c r="G7" s="14"/>
    </row>
    <row r="8" spans="2:8" s="1" customFormat="1" ht="15.75" x14ac:dyDescent="0.25">
      <c r="B8" s="169" t="s">
        <v>0</v>
      </c>
      <c r="C8" s="170"/>
      <c r="D8" s="170"/>
      <c r="E8" s="170"/>
      <c r="F8" s="170"/>
      <c r="G8" s="171"/>
    </row>
    <row r="9" spans="2:8" s="1" customFormat="1" ht="15.75" x14ac:dyDescent="0.25">
      <c r="B9" s="169" t="s">
        <v>1</v>
      </c>
      <c r="C9" s="170"/>
      <c r="D9" s="170"/>
      <c r="E9" s="170"/>
      <c r="F9" s="170"/>
      <c r="G9" s="171"/>
    </row>
    <row r="10" spans="2:8" s="1" customFormat="1" ht="15.75" x14ac:dyDescent="0.25">
      <c r="B10" s="169" t="s">
        <v>19</v>
      </c>
      <c r="C10" s="170"/>
      <c r="D10" s="170"/>
      <c r="E10" s="170"/>
      <c r="F10" s="170"/>
      <c r="G10" s="171"/>
    </row>
    <row r="11" spans="2:8" s="1" customFormat="1" ht="15.75" x14ac:dyDescent="0.25">
      <c r="B11" s="169" t="s">
        <v>26</v>
      </c>
      <c r="C11" s="170"/>
      <c r="D11" s="170"/>
      <c r="E11" s="170"/>
      <c r="F11" s="170"/>
      <c r="G11" s="171"/>
    </row>
    <row r="12" spans="2:8" s="1" customFormat="1" ht="5.25" customHeight="1" x14ac:dyDescent="0.2">
      <c r="B12" s="12"/>
      <c r="C12" s="13"/>
      <c r="D12" s="13"/>
      <c r="E12" s="13"/>
      <c r="F12" s="13"/>
      <c r="G12" s="15"/>
    </row>
    <row r="13" spans="2:8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8" s="1" customFormat="1" ht="15.75" x14ac:dyDescent="0.2">
      <c r="B14" s="173"/>
      <c r="C14" s="175"/>
      <c r="D14" s="16" t="s">
        <v>7</v>
      </c>
      <c r="E14" s="46" t="s">
        <v>8</v>
      </c>
      <c r="F14" s="46" t="s">
        <v>7</v>
      </c>
      <c r="G14" s="47" t="s">
        <v>8</v>
      </c>
    </row>
    <row r="15" spans="2:8" s="1" customFormat="1" x14ac:dyDescent="0.2">
      <c r="B15" s="18" t="s">
        <v>9</v>
      </c>
      <c r="C15" s="19">
        <f>SUM(C16:C19)</f>
        <v>364</v>
      </c>
      <c r="D15" s="19">
        <f>SUM(D16:D19)</f>
        <v>245</v>
      </c>
      <c r="E15" s="48">
        <f>SUM(E16:E19)</f>
        <v>1</v>
      </c>
      <c r="F15" s="49">
        <f>SUM(F16:F19)</f>
        <v>119</v>
      </c>
      <c r="G15" s="50">
        <f>SUM(G16:G19)</f>
        <v>1</v>
      </c>
    </row>
    <row r="16" spans="2:8" s="1" customFormat="1" x14ac:dyDescent="0.2">
      <c r="B16" s="22" t="s">
        <v>10</v>
      </c>
      <c r="C16" s="38">
        <v>13</v>
      </c>
      <c r="D16" s="39">
        <v>9</v>
      </c>
      <c r="E16" s="40">
        <f>+D16/$D$15</f>
        <v>3.6734693877551024E-2</v>
      </c>
      <c r="F16" s="39">
        <v>4</v>
      </c>
      <c r="G16" s="41">
        <f>+F16/$F$15</f>
        <v>3.3613445378151259E-2</v>
      </c>
    </row>
    <row r="17" spans="2:7" s="1" customFormat="1" x14ac:dyDescent="0.2">
      <c r="B17" s="22" t="s">
        <v>11</v>
      </c>
      <c r="C17" s="38">
        <v>274</v>
      </c>
      <c r="D17" s="39">
        <v>177</v>
      </c>
      <c r="E17" s="40">
        <f>+D17/$D$15</f>
        <v>0.72244897959183674</v>
      </c>
      <c r="F17" s="39">
        <v>97</v>
      </c>
      <c r="G17" s="41">
        <f t="shared" ref="G17:G19" si="0">+F17/$F$15</f>
        <v>0.81512605042016806</v>
      </c>
    </row>
    <row r="18" spans="2:7" s="1" customFormat="1" x14ac:dyDescent="0.2">
      <c r="B18" s="22" t="s">
        <v>12</v>
      </c>
      <c r="C18" s="38">
        <v>76</v>
      </c>
      <c r="D18" s="39">
        <v>58</v>
      </c>
      <c r="E18" s="40">
        <f>+D18/$D$15</f>
        <v>0.23673469387755103</v>
      </c>
      <c r="F18" s="39">
        <v>18</v>
      </c>
      <c r="G18" s="41">
        <f t="shared" si="0"/>
        <v>0.15126050420168066</v>
      </c>
    </row>
    <row r="19" spans="2:7" s="1" customFormat="1" x14ac:dyDescent="0.2">
      <c r="B19" s="24" t="s">
        <v>13</v>
      </c>
      <c r="C19" s="42">
        <v>1</v>
      </c>
      <c r="D19" s="43">
        <v>1</v>
      </c>
      <c r="E19" s="44">
        <f>+D19/$D$15</f>
        <v>4.0816326530612249E-3</v>
      </c>
      <c r="F19" s="43">
        <v>0</v>
      </c>
      <c r="G19" s="45">
        <f t="shared" si="0"/>
        <v>0</v>
      </c>
    </row>
    <row r="20" spans="2:7" s="1" customFormat="1" x14ac:dyDescent="0.2">
      <c r="B20" s="26" t="s">
        <v>14</v>
      </c>
    </row>
    <row r="41" spans="2:5" x14ac:dyDescent="0.25">
      <c r="B41" s="181" t="s">
        <v>15</v>
      </c>
      <c r="C41" s="181"/>
      <c r="D41" s="181"/>
      <c r="E41" s="181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39370078740157483" bottom="0.15748031496062992" header="0.31496062992125984" footer="0.31496062992125984"/>
  <pageSetup scale="95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Hoja50"/>
  <dimension ref="B1:P41"/>
  <sheetViews>
    <sheetView showGridLines="0" view="pageBreakPreview" zoomScaleNormal="70" zoomScaleSheetLayoutView="100" workbookViewId="0">
      <selection activeCell="B19" sqref="B19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" customWidth="1"/>
    <col min="5" max="5" width="8.7109375" customWidth="1"/>
    <col min="6" max="6" width="11.42578125" customWidth="1"/>
    <col min="7" max="7" width="8" customWidth="1"/>
    <col min="9" max="9" width="0.7109375" customWidth="1"/>
  </cols>
  <sheetData>
    <row r="1" spans="2:16" s="1" customFormat="1" ht="3" customHeight="1" thickBot="1" x14ac:dyDescent="0.25"/>
    <row r="2" spans="2:16" s="1" customFormat="1" ht="15.75" x14ac:dyDescent="0.25">
      <c r="B2" s="2"/>
      <c r="C2" s="3"/>
      <c r="D2" s="3"/>
      <c r="E2" s="3"/>
      <c r="F2" s="3"/>
      <c r="G2" s="4"/>
      <c r="H2" s="82"/>
    </row>
    <row r="3" spans="2:16" s="1" customFormat="1" x14ac:dyDescent="0.2">
      <c r="B3" s="6"/>
      <c r="G3" s="8"/>
    </row>
    <row r="4" spans="2:16" s="1" customFormat="1" x14ac:dyDescent="0.2">
      <c r="B4" s="6"/>
      <c r="G4" s="8"/>
    </row>
    <row r="5" spans="2:16" s="1" customFormat="1" x14ac:dyDescent="0.2">
      <c r="B5" s="6"/>
      <c r="G5" s="8"/>
    </row>
    <row r="6" spans="2:16" s="1" customFormat="1" ht="15.75" thickBot="1" x14ac:dyDescent="0.25">
      <c r="B6" s="9"/>
      <c r="C6" s="10"/>
      <c r="D6" s="10"/>
      <c r="E6" s="10"/>
      <c r="F6" s="10"/>
      <c r="G6" s="11"/>
    </row>
    <row r="7" spans="2:16" s="1" customFormat="1" ht="5.25" customHeight="1" x14ac:dyDescent="0.2">
      <c r="B7" s="12"/>
      <c r="C7" s="131"/>
      <c r="D7" s="131"/>
      <c r="E7" s="131"/>
      <c r="F7" s="131"/>
      <c r="G7" s="14"/>
    </row>
    <row r="8" spans="2:16" s="1" customFormat="1" ht="15.75" x14ac:dyDescent="0.25">
      <c r="B8" s="169" t="s">
        <v>0</v>
      </c>
      <c r="C8" s="193"/>
      <c r="D8" s="193"/>
      <c r="E8" s="193"/>
      <c r="F8" s="193"/>
      <c r="G8" s="171"/>
    </row>
    <row r="9" spans="2:16" s="1" customFormat="1" ht="15.75" x14ac:dyDescent="0.25">
      <c r="B9" s="169" t="s">
        <v>1</v>
      </c>
      <c r="C9" s="193"/>
      <c r="D9" s="193"/>
      <c r="E9" s="193"/>
      <c r="F9" s="193"/>
      <c r="G9" s="171"/>
    </row>
    <row r="10" spans="2:16" s="1" customFormat="1" ht="15.75" x14ac:dyDescent="0.25">
      <c r="B10" s="169" t="s">
        <v>2</v>
      </c>
      <c r="C10" s="193"/>
      <c r="D10" s="193"/>
      <c r="E10" s="193"/>
      <c r="F10" s="193"/>
      <c r="G10" s="171"/>
    </row>
    <row r="11" spans="2:16" s="1" customFormat="1" ht="15.75" x14ac:dyDescent="0.25">
      <c r="B11" s="169" t="s">
        <v>69</v>
      </c>
      <c r="C11" s="193"/>
      <c r="D11" s="193"/>
      <c r="E11" s="193"/>
      <c r="F11" s="193"/>
      <c r="G11" s="171"/>
    </row>
    <row r="12" spans="2:16" s="1" customFormat="1" ht="5.25" customHeight="1" x14ac:dyDescent="0.2">
      <c r="B12" s="12"/>
      <c r="C12" s="131"/>
      <c r="D12" s="131"/>
      <c r="E12" s="131"/>
      <c r="F12" s="131"/>
      <c r="G12" s="15"/>
    </row>
    <row r="13" spans="2:16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16" s="1" customFormat="1" ht="15.75" x14ac:dyDescent="0.2">
      <c r="B14" s="173"/>
      <c r="C14" s="175"/>
      <c r="D14" s="16" t="s">
        <v>7</v>
      </c>
      <c r="E14" s="46" t="s">
        <v>8</v>
      </c>
      <c r="F14" s="16" t="s">
        <v>7</v>
      </c>
      <c r="G14" s="47" t="s">
        <v>8</v>
      </c>
      <c r="J14" s="81"/>
      <c r="K14" s="81"/>
      <c r="L14" s="81"/>
      <c r="M14" s="81"/>
      <c r="N14" s="81"/>
      <c r="O14" s="81"/>
      <c r="P14" s="81"/>
    </row>
    <row r="15" spans="2:16" s="1" customFormat="1" x14ac:dyDescent="0.2">
      <c r="B15" s="18" t="s">
        <v>9</v>
      </c>
      <c r="C15" s="19">
        <v>779</v>
      </c>
      <c r="D15" s="19">
        <v>476</v>
      </c>
      <c r="E15" s="79">
        <v>1</v>
      </c>
      <c r="F15" s="19">
        <v>303</v>
      </c>
      <c r="G15" s="80">
        <v>1</v>
      </c>
      <c r="J15" s="81"/>
      <c r="K15" s="81"/>
      <c r="L15" s="81"/>
      <c r="M15" s="81"/>
      <c r="N15" s="81"/>
      <c r="O15" s="81"/>
    </row>
    <row r="16" spans="2:16" s="1" customFormat="1" x14ac:dyDescent="0.2">
      <c r="B16" s="132" t="s">
        <v>10</v>
      </c>
      <c r="C16" s="123">
        <v>84</v>
      </c>
      <c r="D16" s="124">
        <v>54</v>
      </c>
      <c r="E16" s="125">
        <v>0.1134453781512605</v>
      </c>
      <c r="F16" s="124">
        <v>30</v>
      </c>
      <c r="G16" s="126">
        <v>9.9009900990099015E-2</v>
      </c>
      <c r="J16" s="81"/>
      <c r="K16" s="81"/>
      <c r="L16" s="81"/>
      <c r="M16" s="81"/>
      <c r="N16" s="81"/>
    </row>
    <row r="17" spans="2:11" s="1" customFormat="1" x14ac:dyDescent="0.2">
      <c r="B17" s="132" t="s">
        <v>11</v>
      </c>
      <c r="C17" s="123">
        <v>461</v>
      </c>
      <c r="D17" s="124">
        <v>265</v>
      </c>
      <c r="E17" s="125">
        <v>0.55672268907563027</v>
      </c>
      <c r="F17" s="124">
        <v>196</v>
      </c>
      <c r="G17" s="126">
        <v>0.64686468646864681</v>
      </c>
      <c r="J17" s="81"/>
      <c r="K17" s="81"/>
    </row>
    <row r="18" spans="2:11" s="1" customFormat="1" x14ac:dyDescent="0.2">
      <c r="B18" s="132" t="s">
        <v>12</v>
      </c>
      <c r="C18" s="123">
        <v>229</v>
      </c>
      <c r="D18" s="124">
        <v>155</v>
      </c>
      <c r="E18" s="125">
        <v>0.32563025210084034</v>
      </c>
      <c r="F18" s="124">
        <v>74</v>
      </c>
      <c r="G18" s="126">
        <v>0.24422442244224424</v>
      </c>
      <c r="J18" s="81"/>
      <c r="K18" s="81"/>
    </row>
    <row r="19" spans="2:11" s="1" customFormat="1" x14ac:dyDescent="0.2">
      <c r="B19" s="133" t="s">
        <v>81</v>
      </c>
      <c r="C19" s="127">
        <v>5</v>
      </c>
      <c r="D19" s="128">
        <v>2</v>
      </c>
      <c r="E19" s="129">
        <v>4.2016806722689074E-3</v>
      </c>
      <c r="F19" s="128">
        <v>3</v>
      </c>
      <c r="G19" s="130">
        <v>9.9009900990099011E-3</v>
      </c>
      <c r="J19" s="81"/>
      <c r="K19" s="81"/>
    </row>
    <row r="20" spans="2:11" s="1" customFormat="1" x14ac:dyDescent="0.2">
      <c r="B20" s="26" t="s">
        <v>14</v>
      </c>
    </row>
    <row r="41" spans="2:5" x14ac:dyDescent="0.25">
      <c r="B41" s="192" t="s">
        <v>15</v>
      </c>
      <c r="C41" s="192"/>
      <c r="D41" s="192"/>
      <c r="E41" s="192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5" orientation="landscape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Hoja51"/>
  <dimension ref="B1:P41"/>
  <sheetViews>
    <sheetView showGridLines="0" view="pageBreakPreview" zoomScaleNormal="70" zoomScaleSheetLayoutView="100" workbookViewId="0">
      <selection activeCell="B19" sqref="B19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" customWidth="1"/>
    <col min="5" max="5" width="8.7109375" customWidth="1"/>
    <col min="6" max="6" width="11.42578125" customWidth="1"/>
    <col min="7" max="7" width="8" customWidth="1"/>
    <col min="9" max="9" width="0.7109375" customWidth="1"/>
  </cols>
  <sheetData>
    <row r="1" spans="2:16" s="1" customFormat="1" ht="3" customHeight="1" thickBot="1" x14ac:dyDescent="0.25"/>
    <row r="2" spans="2:16" s="1" customFormat="1" ht="15.75" x14ac:dyDescent="0.25">
      <c r="B2" s="2"/>
      <c r="C2" s="3"/>
      <c r="D2" s="3"/>
      <c r="E2" s="3"/>
      <c r="F2" s="3"/>
      <c r="G2" s="4"/>
      <c r="H2" s="82"/>
    </row>
    <row r="3" spans="2:16" s="1" customFormat="1" x14ac:dyDescent="0.2">
      <c r="B3" s="6"/>
      <c r="G3" s="8"/>
    </row>
    <row r="4" spans="2:16" s="1" customFormat="1" x14ac:dyDescent="0.2">
      <c r="B4" s="6"/>
      <c r="G4" s="8"/>
    </row>
    <row r="5" spans="2:16" s="1" customFormat="1" x14ac:dyDescent="0.2">
      <c r="B5" s="6"/>
      <c r="G5" s="8"/>
    </row>
    <row r="6" spans="2:16" s="1" customFormat="1" ht="15.75" thickBot="1" x14ac:dyDescent="0.25">
      <c r="B6" s="9"/>
      <c r="C6" s="10"/>
      <c r="D6" s="10"/>
      <c r="E6" s="10"/>
      <c r="F6" s="10"/>
      <c r="G6" s="11"/>
    </row>
    <row r="7" spans="2:16" s="1" customFormat="1" ht="5.25" customHeight="1" x14ac:dyDescent="0.2">
      <c r="B7" s="12"/>
      <c r="C7" s="131"/>
      <c r="D7" s="131"/>
      <c r="E7" s="131"/>
      <c r="F7" s="131"/>
      <c r="G7" s="14"/>
    </row>
    <row r="8" spans="2:16" s="1" customFormat="1" ht="15.75" x14ac:dyDescent="0.25">
      <c r="B8" s="169" t="s">
        <v>0</v>
      </c>
      <c r="C8" s="193"/>
      <c r="D8" s="193"/>
      <c r="E8" s="193"/>
      <c r="F8" s="193"/>
      <c r="G8" s="171"/>
    </row>
    <row r="9" spans="2:16" s="1" customFormat="1" ht="15.75" x14ac:dyDescent="0.25">
      <c r="B9" s="169" t="s">
        <v>1</v>
      </c>
      <c r="C9" s="193"/>
      <c r="D9" s="193"/>
      <c r="E9" s="193"/>
      <c r="F9" s="193"/>
      <c r="G9" s="171"/>
    </row>
    <row r="10" spans="2:16" s="1" customFormat="1" ht="15.75" x14ac:dyDescent="0.25">
      <c r="B10" s="169" t="s">
        <v>2</v>
      </c>
      <c r="C10" s="193"/>
      <c r="D10" s="193"/>
      <c r="E10" s="193"/>
      <c r="F10" s="193"/>
      <c r="G10" s="171"/>
    </row>
    <row r="11" spans="2:16" s="1" customFormat="1" ht="15.75" x14ac:dyDescent="0.25">
      <c r="B11" s="169" t="s">
        <v>70</v>
      </c>
      <c r="C11" s="193"/>
      <c r="D11" s="193"/>
      <c r="E11" s="193"/>
      <c r="F11" s="193"/>
      <c r="G11" s="171"/>
    </row>
    <row r="12" spans="2:16" s="1" customFormat="1" ht="5.25" customHeight="1" x14ac:dyDescent="0.2">
      <c r="B12" s="12"/>
      <c r="C12" s="131"/>
      <c r="D12" s="131"/>
      <c r="E12" s="131"/>
      <c r="F12" s="131"/>
      <c r="G12" s="15"/>
    </row>
    <row r="13" spans="2:16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16" s="1" customFormat="1" ht="15.75" x14ac:dyDescent="0.2">
      <c r="B14" s="173"/>
      <c r="C14" s="175"/>
      <c r="D14" s="16" t="s">
        <v>7</v>
      </c>
      <c r="E14" s="46" t="s">
        <v>8</v>
      </c>
      <c r="F14" s="16" t="s">
        <v>7</v>
      </c>
      <c r="G14" s="47" t="s">
        <v>8</v>
      </c>
      <c r="J14" s="81"/>
      <c r="K14" s="81"/>
      <c r="L14" s="81"/>
      <c r="M14" s="81"/>
      <c r="N14" s="81"/>
      <c r="O14" s="81"/>
      <c r="P14" s="81"/>
    </row>
    <row r="15" spans="2:16" s="1" customFormat="1" x14ac:dyDescent="0.2">
      <c r="B15" s="18" t="s">
        <v>9</v>
      </c>
      <c r="C15" s="19">
        <v>497</v>
      </c>
      <c r="D15" s="19">
        <v>336</v>
      </c>
      <c r="E15" s="79">
        <v>1</v>
      </c>
      <c r="F15" s="19">
        <v>161</v>
      </c>
      <c r="G15" s="80">
        <v>1</v>
      </c>
      <c r="J15" s="81"/>
      <c r="K15" s="81"/>
      <c r="L15" s="81"/>
      <c r="M15" s="81"/>
      <c r="N15" s="81"/>
      <c r="O15" s="81"/>
    </row>
    <row r="16" spans="2:16" s="1" customFormat="1" x14ac:dyDescent="0.2">
      <c r="B16" s="132" t="s">
        <v>10</v>
      </c>
      <c r="C16" s="123">
        <v>35</v>
      </c>
      <c r="D16" s="124">
        <v>22</v>
      </c>
      <c r="E16" s="125">
        <v>6.5476190476190479E-2</v>
      </c>
      <c r="F16" s="124">
        <v>13</v>
      </c>
      <c r="G16" s="126">
        <v>8.0745341614906832E-2</v>
      </c>
      <c r="J16" s="81"/>
      <c r="K16" s="81"/>
      <c r="L16" s="81"/>
      <c r="M16" s="81"/>
      <c r="N16" s="81"/>
    </row>
    <row r="17" spans="2:11" s="1" customFormat="1" x14ac:dyDescent="0.2">
      <c r="B17" s="132" t="s">
        <v>11</v>
      </c>
      <c r="C17" s="123">
        <v>295</v>
      </c>
      <c r="D17" s="124">
        <v>188</v>
      </c>
      <c r="E17" s="125">
        <v>0.55952380952380953</v>
      </c>
      <c r="F17" s="124">
        <v>107</v>
      </c>
      <c r="G17" s="126">
        <v>0.6645962732919255</v>
      </c>
      <c r="J17" s="81"/>
      <c r="K17" s="81"/>
    </row>
    <row r="18" spans="2:11" s="1" customFormat="1" x14ac:dyDescent="0.2">
      <c r="B18" s="132" t="s">
        <v>12</v>
      </c>
      <c r="C18" s="123">
        <v>167</v>
      </c>
      <c r="D18" s="124">
        <v>126</v>
      </c>
      <c r="E18" s="125">
        <v>0.375</v>
      </c>
      <c r="F18" s="124">
        <v>41</v>
      </c>
      <c r="G18" s="126">
        <v>0.25465838509316768</v>
      </c>
      <c r="J18" s="81"/>
      <c r="K18" s="81"/>
    </row>
    <row r="19" spans="2:11" s="1" customFormat="1" x14ac:dyDescent="0.2">
      <c r="B19" s="133" t="s">
        <v>81</v>
      </c>
      <c r="C19" s="127">
        <v>0</v>
      </c>
      <c r="D19" s="128">
        <v>0</v>
      </c>
      <c r="E19" s="129">
        <v>0</v>
      </c>
      <c r="F19" s="128">
        <v>0</v>
      </c>
      <c r="G19" s="130">
        <v>0</v>
      </c>
      <c r="J19" s="81"/>
      <c r="K19" s="81"/>
    </row>
    <row r="20" spans="2:11" s="1" customFormat="1" x14ac:dyDescent="0.2">
      <c r="B20" s="26" t="s">
        <v>14</v>
      </c>
    </row>
    <row r="41" spans="2:5" x14ac:dyDescent="0.25">
      <c r="B41" s="192" t="s">
        <v>15</v>
      </c>
      <c r="C41" s="192"/>
      <c r="D41" s="192"/>
      <c r="E41" s="192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5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Hoja52"/>
  <dimension ref="B1:P41"/>
  <sheetViews>
    <sheetView showGridLines="0" view="pageBreakPreview" zoomScaleNormal="70" zoomScaleSheetLayoutView="100" workbookViewId="0">
      <selection activeCell="B19" sqref="B19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" customWidth="1"/>
    <col min="5" max="5" width="8.7109375" customWidth="1"/>
    <col min="6" max="6" width="11.42578125" customWidth="1"/>
    <col min="7" max="7" width="8" customWidth="1"/>
    <col min="9" max="9" width="0.7109375" customWidth="1"/>
    <col min="11" max="11" width="18.7109375" bestFit="1" customWidth="1"/>
    <col min="13" max="13" width="21.28515625" bestFit="1" customWidth="1"/>
  </cols>
  <sheetData>
    <row r="1" spans="2:16" s="1" customFormat="1" ht="3" customHeight="1" thickBot="1" x14ac:dyDescent="0.25"/>
    <row r="2" spans="2:16" s="1" customFormat="1" ht="15.75" x14ac:dyDescent="0.25">
      <c r="B2" s="2"/>
      <c r="C2" s="3"/>
      <c r="D2" s="3"/>
      <c r="E2" s="3"/>
      <c r="F2" s="3"/>
      <c r="G2" s="4"/>
      <c r="H2" s="82"/>
    </row>
    <row r="3" spans="2:16" s="1" customFormat="1" x14ac:dyDescent="0.2">
      <c r="B3" s="6"/>
      <c r="G3" s="8"/>
    </row>
    <row r="4" spans="2:16" s="1" customFormat="1" x14ac:dyDescent="0.2">
      <c r="B4" s="6"/>
      <c r="G4" s="8"/>
    </row>
    <row r="5" spans="2:16" s="1" customFormat="1" x14ac:dyDescent="0.2">
      <c r="B5" s="6"/>
      <c r="G5" s="8"/>
    </row>
    <row r="6" spans="2:16" s="1" customFormat="1" ht="15.75" thickBot="1" x14ac:dyDescent="0.25">
      <c r="B6" s="9"/>
      <c r="C6" s="10"/>
      <c r="D6" s="10"/>
      <c r="E6" s="10"/>
      <c r="F6" s="10"/>
      <c r="G6" s="11"/>
    </row>
    <row r="7" spans="2:16" s="1" customFormat="1" ht="5.25" customHeight="1" x14ac:dyDescent="0.2">
      <c r="B7" s="12"/>
      <c r="C7" s="131"/>
      <c r="D7" s="131"/>
      <c r="E7" s="131"/>
      <c r="F7" s="131"/>
      <c r="G7" s="14"/>
    </row>
    <row r="8" spans="2:16" s="1" customFormat="1" ht="15.75" x14ac:dyDescent="0.25">
      <c r="B8" s="169" t="s">
        <v>0</v>
      </c>
      <c r="C8" s="193"/>
      <c r="D8" s="193"/>
      <c r="E8" s="193"/>
      <c r="F8" s="193"/>
      <c r="G8" s="171"/>
    </row>
    <row r="9" spans="2:16" s="1" customFormat="1" ht="15.75" x14ac:dyDescent="0.25">
      <c r="B9" s="169" t="s">
        <v>1</v>
      </c>
      <c r="C9" s="193"/>
      <c r="D9" s="193"/>
      <c r="E9" s="193"/>
      <c r="F9" s="193"/>
      <c r="G9" s="171"/>
    </row>
    <row r="10" spans="2:16" s="1" customFormat="1" ht="15.75" x14ac:dyDescent="0.25">
      <c r="B10" s="169" t="s">
        <v>2</v>
      </c>
      <c r="C10" s="193"/>
      <c r="D10" s="193"/>
      <c r="E10" s="193"/>
      <c r="F10" s="193"/>
      <c r="G10" s="171"/>
    </row>
    <row r="11" spans="2:16" s="1" customFormat="1" ht="15.75" x14ac:dyDescent="0.25">
      <c r="B11" s="169" t="s">
        <v>71</v>
      </c>
      <c r="C11" s="193"/>
      <c r="D11" s="193"/>
      <c r="E11" s="193"/>
      <c r="F11" s="193"/>
      <c r="G11" s="171"/>
    </row>
    <row r="12" spans="2:16" s="1" customFormat="1" ht="5.25" customHeight="1" x14ac:dyDescent="0.2">
      <c r="B12" s="12"/>
      <c r="C12" s="131"/>
      <c r="D12" s="131"/>
      <c r="E12" s="131"/>
      <c r="F12" s="131"/>
      <c r="G12" s="15"/>
    </row>
    <row r="13" spans="2:16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16" s="1" customFormat="1" ht="15.75" x14ac:dyDescent="0.2">
      <c r="B14" s="173"/>
      <c r="C14" s="175"/>
      <c r="D14" s="16" t="s">
        <v>7</v>
      </c>
      <c r="E14" s="46" t="s">
        <v>8</v>
      </c>
      <c r="F14" s="16" t="s">
        <v>7</v>
      </c>
      <c r="G14" s="47" t="s">
        <v>8</v>
      </c>
      <c r="J14" s="81"/>
      <c r="K14" s="81"/>
      <c r="L14" s="81"/>
      <c r="M14" s="81"/>
      <c r="N14" s="81"/>
      <c r="O14" s="81"/>
      <c r="P14" s="81"/>
    </row>
    <row r="15" spans="2:16" s="1" customFormat="1" x14ac:dyDescent="0.2">
      <c r="B15" s="18" t="s">
        <v>9</v>
      </c>
      <c r="C15" s="19">
        <v>733</v>
      </c>
      <c r="D15" s="19">
        <v>448</v>
      </c>
      <c r="E15" s="79">
        <v>1</v>
      </c>
      <c r="F15" s="19">
        <v>285</v>
      </c>
      <c r="G15" s="80">
        <v>1</v>
      </c>
      <c r="J15" s="81"/>
      <c r="K15" s="81"/>
      <c r="L15" s="81"/>
      <c r="M15" s="81"/>
      <c r="N15" s="81"/>
      <c r="O15" s="81"/>
    </row>
    <row r="16" spans="2:16" s="1" customFormat="1" x14ac:dyDescent="0.2">
      <c r="B16" s="132" t="s">
        <v>10</v>
      </c>
      <c r="C16" s="123">
        <v>78</v>
      </c>
      <c r="D16" s="124">
        <v>50</v>
      </c>
      <c r="E16" s="125">
        <v>0.11160714285714286</v>
      </c>
      <c r="F16" s="124">
        <v>28</v>
      </c>
      <c r="G16" s="126">
        <v>9.8245614035087719E-2</v>
      </c>
      <c r="J16" s="81"/>
      <c r="K16" s="134"/>
      <c r="L16" s="81"/>
      <c r="M16" s="135"/>
      <c r="N16" s="81"/>
    </row>
    <row r="17" spans="2:13" s="1" customFormat="1" x14ac:dyDescent="0.2">
      <c r="B17" s="132" t="s">
        <v>11</v>
      </c>
      <c r="C17" s="123">
        <v>446</v>
      </c>
      <c r="D17" s="124">
        <v>259</v>
      </c>
      <c r="E17" s="125">
        <v>0.578125</v>
      </c>
      <c r="F17" s="124">
        <v>187</v>
      </c>
      <c r="G17" s="126">
        <v>0.65614035087719302</v>
      </c>
      <c r="J17" s="81"/>
      <c r="K17" s="134"/>
      <c r="M17" s="135"/>
    </row>
    <row r="18" spans="2:13" s="1" customFormat="1" x14ac:dyDescent="0.2">
      <c r="B18" s="132" t="s">
        <v>12</v>
      </c>
      <c r="C18" s="123">
        <v>204</v>
      </c>
      <c r="D18" s="124">
        <v>137</v>
      </c>
      <c r="E18" s="125">
        <v>0.30580357142857145</v>
      </c>
      <c r="F18" s="124">
        <v>67</v>
      </c>
      <c r="G18" s="126">
        <v>0.23508771929824562</v>
      </c>
      <c r="J18" s="81"/>
      <c r="K18" s="134"/>
      <c r="M18" s="135"/>
    </row>
    <row r="19" spans="2:13" s="1" customFormat="1" x14ac:dyDescent="0.2">
      <c r="B19" s="133" t="s">
        <v>81</v>
      </c>
      <c r="C19" s="127">
        <v>5</v>
      </c>
      <c r="D19" s="128">
        <v>2</v>
      </c>
      <c r="E19" s="129">
        <v>4.464285714285714E-3</v>
      </c>
      <c r="F19" s="128">
        <v>3</v>
      </c>
      <c r="G19" s="130">
        <v>1.0526315789473684E-2</v>
      </c>
      <c r="J19" s="81"/>
      <c r="K19" s="134"/>
      <c r="M19" s="135"/>
    </row>
    <row r="20" spans="2:13" s="1" customFormat="1" x14ac:dyDescent="0.2">
      <c r="B20" s="26" t="s">
        <v>14</v>
      </c>
      <c r="J20" s="81"/>
      <c r="K20" s="134"/>
      <c r="L20" s="81"/>
      <c r="M20" s="81"/>
    </row>
    <row r="41" spans="2:5" x14ac:dyDescent="0.25">
      <c r="B41" s="192" t="s">
        <v>15</v>
      </c>
      <c r="C41" s="192"/>
      <c r="D41" s="192"/>
      <c r="E41" s="192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5" orientation="landscape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Hoja53"/>
  <dimension ref="B1:P41"/>
  <sheetViews>
    <sheetView showGridLines="0" view="pageBreakPreview" zoomScaleNormal="70" zoomScaleSheetLayoutView="100" workbookViewId="0">
      <selection activeCell="B19" sqref="B19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" customWidth="1"/>
    <col min="5" max="5" width="8.7109375" customWidth="1"/>
    <col min="6" max="6" width="11.42578125" customWidth="1"/>
    <col min="7" max="7" width="8" customWidth="1"/>
    <col min="9" max="9" width="0.7109375" customWidth="1"/>
    <col min="11" max="11" width="18.7109375" bestFit="1" customWidth="1"/>
    <col min="13" max="13" width="21.28515625" bestFit="1" customWidth="1"/>
  </cols>
  <sheetData>
    <row r="1" spans="2:16" s="1" customFormat="1" ht="3" customHeight="1" thickBot="1" x14ac:dyDescent="0.25"/>
    <row r="2" spans="2:16" s="1" customFormat="1" ht="15.75" x14ac:dyDescent="0.25">
      <c r="B2" s="2"/>
      <c r="C2" s="3"/>
      <c r="D2" s="3"/>
      <c r="E2" s="3"/>
      <c r="F2" s="3"/>
      <c r="G2" s="4"/>
      <c r="H2" s="82"/>
    </row>
    <row r="3" spans="2:16" s="1" customFormat="1" x14ac:dyDescent="0.2">
      <c r="B3" s="6"/>
      <c r="G3" s="8"/>
    </row>
    <row r="4" spans="2:16" s="1" customFormat="1" x14ac:dyDescent="0.2">
      <c r="B4" s="6"/>
      <c r="G4" s="8"/>
    </row>
    <row r="5" spans="2:16" s="1" customFormat="1" x14ac:dyDescent="0.2">
      <c r="B5" s="6"/>
      <c r="G5" s="8"/>
    </row>
    <row r="6" spans="2:16" s="1" customFormat="1" ht="15.75" thickBot="1" x14ac:dyDescent="0.25">
      <c r="B6" s="9"/>
      <c r="C6" s="10"/>
      <c r="D6" s="10"/>
      <c r="E6" s="10"/>
      <c r="F6" s="10"/>
      <c r="G6" s="11"/>
    </row>
    <row r="7" spans="2:16" s="1" customFormat="1" ht="5.25" customHeight="1" x14ac:dyDescent="0.2">
      <c r="B7" s="12"/>
      <c r="C7" s="131"/>
      <c r="D7" s="131"/>
      <c r="E7" s="131"/>
      <c r="F7" s="131"/>
      <c r="G7" s="14"/>
    </row>
    <row r="8" spans="2:16" s="1" customFormat="1" ht="15.75" x14ac:dyDescent="0.25">
      <c r="B8" s="169" t="s">
        <v>0</v>
      </c>
      <c r="C8" s="193"/>
      <c r="D8" s="193"/>
      <c r="E8" s="193"/>
      <c r="F8" s="193"/>
      <c r="G8" s="171"/>
    </row>
    <row r="9" spans="2:16" s="1" customFormat="1" ht="15.75" x14ac:dyDescent="0.25">
      <c r="B9" s="169" t="s">
        <v>1</v>
      </c>
      <c r="C9" s="193"/>
      <c r="D9" s="193"/>
      <c r="E9" s="193"/>
      <c r="F9" s="193"/>
      <c r="G9" s="171"/>
    </row>
    <row r="10" spans="2:16" s="1" customFormat="1" ht="15.75" x14ac:dyDescent="0.25">
      <c r="B10" s="169" t="s">
        <v>2</v>
      </c>
      <c r="C10" s="193"/>
      <c r="D10" s="193"/>
      <c r="E10" s="193"/>
      <c r="F10" s="193"/>
      <c r="G10" s="171"/>
    </row>
    <row r="11" spans="2:16" s="1" customFormat="1" ht="15.75" x14ac:dyDescent="0.25">
      <c r="B11" s="169" t="s">
        <v>72</v>
      </c>
      <c r="C11" s="193"/>
      <c r="D11" s="193"/>
      <c r="E11" s="193"/>
      <c r="F11" s="193"/>
      <c r="G11" s="171"/>
    </row>
    <row r="12" spans="2:16" s="1" customFormat="1" ht="5.25" customHeight="1" x14ac:dyDescent="0.2">
      <c r="B12" s="12"/>
      <c r="C12" s="131"/>
      <c r="D12" s="131"/>
      <c r="E12" s="131"/>
      <c r="F12" s="131"/>
      <c r="G12" s="15"/>
    </row>
    <row r="13" spans="2:16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16" s="1" customFormat="1" ht="15.75" x14ac:dyDescent="0.2">
      <c r="B14" s="173"/>
      <c r="C14" s="175"/>
      <c r="D14" s="16" t="s">
        <v>7</v>
      </c>
      <c r="E14" s="46" t="s">
        <v>8</v>
      </c>
      <c r="F14" s="16" t="s">
        <v>7</v>
      </c>
      <c r="G14" s="47" t="s">
        <v>8</v>
      </c>
      <c r="J14" s="81"/>
      <c r="K14" s="81"/>
      <c r="L14" s="81"/>
      <c r="M14" s="81"/>
      <c r="N14" s="81"/>
      <c r="O14" s="81"/>
      <c r="P14" s="81"/>
    </row>
    <row r="15" spans="2:16" s="1" customFormat="1" x14ac:dyDescent="0.2">
      <c r="B15" s="18" t="s">
        <v>9</v>
      </c>
      <c r="C15" s="19">
        <v>751</v>
      </c>
      <c r="D15" s="19">
        <v>456</v>
      </c>
      <c r="E15" s="79">
        <v>1</v>
      </c>
      <c r="F15" s="19">
        <v>295</v>
      </c>
      <c r="G15" s="80">
        <v>0.99999999999999989</v>
      </c>
      <c r="J15" s="81"/>
      <c r="K15" s="81"/>
      <c r="L15" s="81"/>
      <c r="M15" s="81"/>
      <c r="N15" s="81"/>
      <c r="O15" s="81"/>
    </row>
    <row r="16" spans="2:16" s="1" customFormat="1" x14ac:dyDescent="0.2">
      <c r="B16" s="132" t="s">
        <v>10</v>
      </c>
      <c r="C16" s="123">
        <v>81</v>
      </c>
      <c r="D16" s="124">
        <v>52</v>
      </c>
      <c r="E16" s="125">
        <v>0.11403508771929824</v>
      </c>
      <c r="F16" s="124">
        <v>29</v>
      </c>
      <c r="G16" s="126">
        <v>9.8305084745762716E-2</v>
      </c>
      <c r="J16" s="81"/>
      <c r="K16" s="134"/>
      <c r="L16" s="81"/>
      <c r="M16" s="135"/>
      <c r="N16" s="81"/>
    </row>
    <row r="17" spans="2:13" s="1" customFormat="1" x14ac:dyDescent="0.2">
      <c r="B17" s="132" t="s">
        <v>11</v>
      </c>
      <c r="C17" s="123">
        <v>455</v>
      </c>
      <c r="D17" s="124">
        <v>263</v>
      </c>
      <c r="E17" s="125">
        <v>0.57675438596491224</v>
      </c>
      <c r="F17" s="124">
        <v>192</v>
      </c>
      <c r="G17" s="126">
        <v>0.6508474576271186</v>
      </c>
      <c r="J17" s="81"/>
      <c r="K17" s="134"/>
      <c r="M17" s="135"/>
    </row>
    <row r="18" spans="2:13" s="1" customFormat="1" x14ac:dyDescent="0.2">
      <c r="B18" s="132" t="s">
        <v>12</v>
      </c>
      <c r="C18" s="123">
        <v>210</v>
      </c>
      <c r="D18" s="124">
        <v>139</v>
      </c>
      <c r="E18" s="125">
        <v>0.30482456140350878</v>
      </c>
      <c r="F18" s="124">
        <v>71</v>
      </c>
      <c r="G18" s="126">
        <v>0.24067796610169492</v>
      </c>
      <c r="J18" s="81"/>
      <c r="K18" s="134"/>
      <c r="M18" s="135"/>
    </row>
    <row r="19" spans="2:13" s="1" customFormat="1" x14ac:dyDescent="0.2">
      <c r="B19" s="133" t="s">
        <v>81</v>
      </c>
      <c r="C19" s="127">
        <v>5</v>
      </c>
      <c r="D19" s="128">
        <v>2</v>
      </c>
      <c r="E19" s="129">
        <v>4.3859649122807015E-3</v>
      </c>
      <c r="F19" s="128">
        <v>3</v>
      </c>
      <c r="G19" s="130">
        <v>1.0169491525423728E-2</v>
      </c>
      <c r="J19" s="81"/>
      <c r="K19" s="134"/>
      <c r="M19" s="135"/>
    </row>
    <row r="20" spans="2:13" s="1" customFormat="1" x14ac:dyDescent="0.2">
      <c r="B20" s="26" t="s">
        <v>14</v>
      </c>
      <c r="J20" s="81"/>
      <c r="K20" s="134"/>
      <c r="L20" s="81"/>
      <c r="M20" s="81"/>
    </row>
    <row r="41" spans="2:5" x14ac:dyDescent="0.25">
      <c r="B41" s="192" t="s">
        <v>15</v>
      </c>
      <c r="C41" s="192"/>
      <c r="D41" s="192"/>
      <c r="E41" s="192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5" orientation="landscape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Hoja54"/>
  <dimension ref="B1:P41"/>
  <sheetViews>
    <sheetView showGridLines="0" view="pageBreakPreview" topLeftCell="A2" zoomScale="70" zoomScaleNormal="70" zoomScaleSheetLayoutView="70" workbookViewId="0">
      <selection activeCell="B19" sqref="B19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" customWidth="1"/>
    <col min="5" max="5" width="8.7109375" customWidth="1"/>
    <col min="6" max="6" width="11.42578125" customWidth="1"/>
    <col min="7" max="7" width="8" customWidth="1"/>
    <col min="9" max="9" width="0.7109375" customWidth="1"/>
    <col min="11" max="11" width="18.7109375" bestFit="1" customWidth="1"/>
    <col min="13" max="13" width="21.28515625" bestFit="1" customWidth="1"/>
  </cols>
  <sheetData>
    <row r="1" spans="2:16" s="1" customFormat="1" ht="3" customHeight="1" thickBot="1" x14ac:dyDescent="0.25"/>
    <row r="2" spans="2:16" s="1" customFormat="1" ht="15.75" x14ac:dyDescent="0.25">
      <c r="B2" s="2"/>
      <c r="C2" s="3"/>
      <c r="D2" s="3"/>
      <c r="E2" s="3"/>
      <c r="F2" s="3"/>
      <c r="G2" s="4"/>
      <c r="H2" s="82"/>
    </row>
    <row r="3" spans="2:16" s="1" customFormat="1" x14ac:dyDescent="0.2">
      <c r="B3" s="6"/>
      <c r="G3" s="8"/>
    </row>
    <row r="4" spans="2:16" s="1" customFormat="1" x14ac:dyDescent="0.2">
      <c r="B4" s="6"/>
      <c r="G4" s="8"/>
    </row>
    <row r="5" spans="2:16" s="1" customFormat="1" x14ac:dyDescent="0.2">
      <c r="B5" s="6"/>
      <c r="G5" s="8"/>
    </row>
    <row r="6" spans="2:16" s="1" customFormat="1" ht="15.75" thickBot="1" x14ac:dyDescent="0.25">
      <c r="B6" s="9"/>
      <c r="C6" s="10"/>
      <c r="D6" s="10"/>
      <c r="E6" s="10"/>
      <c r="F6" s="10"/>
      <c r="G6" s="11"/>
    </row>
    <row r="7" spans="2:16" s="1" customFormat="1" ht="5.25" customHeight="1" x14ac:dyDescent="0.2">
      <c r="B7" s="12"/>
      <c r="C7" s="131"/>
      <c r="D7" s="131"/>
      <c r="E7" s="131"/>
      <c r="F7" s="131"/>
      <c r="G7" s="14"/>
    </row>
    <row r="8" spans="2:16" s="1" customFormat="1" ht="15.75" x14ac:dyDescent="0.25">
      <c r="B8" s="169" t="s">
        <v>0</v>
      </c>
      <c r="C8" s="193"/>
      <c r="D8" s="193"/>
      <c r="E8" s="193"/>
      <c r="F8" s="193"/>
      <c r="G8" s="171"/>
    </row>
    <row r="9" spans="2:16" s="1" customFormat="1" ht="15.75" x14ac:dyDescent="0.25">
      <c r="B9" s="169" t="s">
        <v>1</v>
      </c>
      <c r="C9" s="193"/>
      <c r="D9" s="193"/>
      <c r="E9" s="193"/>
      <c r="F9" s="193"/>
      <c r="G9" s="171"/>
    </row>
    <row r="10" spans="2:16" s="1" customFormat="1" ht="15.75" x14ac:dyDescent="0.25">
      <c r="B10" s="169" t="s">
        <v>2</v>
      </c>
      <c r="C10" s="193"/>
      <c r="D10" s="193"/>
      <c r="E10" s="193"/>
      <c r="F10" s="193"/>
      <c r="G10" s="171"/>
    </row>
    <row r="11" spans="2:16" s="1" customFormat="1" ht="15.75" x14ac:dyDescent="0.25">
      <c r="B11" s="169" t="s">
        <v>73</v>
      </c>
      <c r="C11" s="193"/>
      <c r="D11" s="193"/>
      <c r="E11" s="193"/>
      <c r="F11" s="193"/>
      <c r="G11" s="171"/>
    </row>
    <row r="12" spans="2:16" s="1" customFormat="1" ht="5.25" customHeight="1" x14ac:dyDescent="0.2">
      <c r="B12" s="12"/>
      <c r="C12" s="131"/>
      <c r="D12" s="131"/>
      <c r="E12" s="131"/>
      <c r="F12" s="131"/>
      <c r="G12" s="15"/>
    </row>
    <row r="13" spans="2:16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16" s="1" customFormat="1" ht="15.75" x14ac:dyDescent="0.2">
      <c r="B14" s="173"/>
      <c r="C14" s="175"/>
      <c r="D14" s="16" t="s">
        <v>7</v>
      </c>
      <c r="E14" s="46" t="s">
        <v>8</v>
      </c>
      <c r="F14" s="16" t="s">
        <v>7</v>
      </c>
      <c r="G14" s="47" t="s">
        <v>8</v>
      </c>
      <c r="J14" s="81"/>
      <c r="K14" s="81"/>
      <c r="L14" s="81"/>
      <c r="M14" s="81"/>
      <c r="N14" s="81"/>
      <c r="O14" s="81"/>
      <c r="P14" s="81"/>
    </row>
    <row r="15" spans="2:16" s="1" customFormat="1" x14ac:dyDescent="0.2">
      <c r="B15" s="18" t="s">
        <v>9</v>
      </c>
      <c r="C15" s="19">
        <v>433</v>
      </c>
      <c r="D15" s="19">
        <v>286</v>
      </c>
      <c r="E15" s="79">
        <v>1</v>
      </c>
      <c r="F15" s="19">
        <v>147</v>
      </c>
      <c r="G15" s="80">
        <v>1</v>
      </c>
      <c r="J15" s="81"/>
      <c r="K15" s="81"/>
      <c r="L15" s="81"/>
      <c r="M15" s="81"/>
      <c r="N15" s="81"/>
      <c r="O15" s="81"/>
    </row>
    <row r="16" spans="2:16" s="1" customFormat="1" x14ac:dyDescent="0.2">
      <c r="B16" s="132" t="s">
        <v>10</v>
      </c>
      <c r="C16" s="123">
        <v>30</v>
      </c>
      <c r="D16" s="124">
        <v>19</v>
      </c>
      <c r="E16" s="125">
        <v>6.6433566433566432E-2</v>
      </c>
      <c r="F16" s="124">
        <v>11</v>
      </c>
      <c r="G16" s="126">
        <v>7.4829931972789115E-2</v>
      </c>
      <c r="J16" s="81"/>
      <c r="K16" s="134"/>
      <c r="L16" s="81"/>
      <c r="M16" s="135"/>
      <c r="N16" s="81"/>
    </row>
    <row r="17" spans="2:13" s="1" customFormat="1" x14ac:dyDescent="0.2">
      <c r="B17" s="132" t="s">
        <v>11</v>
      </c>
      <c r="C17" s="123">
        <v>281</v>
      </c>
      <c r="D17" s="124">
        <v>177</v>
      </c>
      <c r="E17" s="125">
        <v>0.61888111888111885</v>
      </c>
      <c r="F17" s="124">
        <v>104</v>
      </c>
      <c r="G17" s="126">
        <v>0.70748299319727892</v>
      </c>
      <c r="J17" s="81"/>
      <c r="K17" s="134"/>
      <c r="M17" s="135"/>
    </row>
    <row r="18" spans="2:13" s="1" customFormat="1" x14ac:dyDescent="0.2">
      <c r="B18" s="132" t="s">
        <v>12</v>
      </c>
      <c r="C18" s="123">
        <v>122</v>
      </c>
      <c r="D18" s="124">
        <v>90</v>
      </c>
      <c r="E18" s="125">
        <v>0.31468531468531469</v>
      </c>
      <c r="F18" s="124">
        <v>32</v>
      </c>
      <c r="G18" s="126">
        <v>0.21768707482993196</v>
      </c>
      <c r="J18" s="81"/>
      <c r="K18" s="134"/>
      <c r="M18" s="135"/>
    </row>
    <row r="19" spans="2:13" s="1" customFormat="1" x14ac:dyDescent="0.2">
      <c r="B19" s="133" t="s">
        <v>81</v>
      </c>
      <c r="C19" s="127">
        <v>0</v>
      </c>
      <c r="D19" s="128">
        <v>0</v>
      </c>
      <c r="E19" s="129">
        <v>0</v>
      </c>
      <c r="F19" s="128">
        <v>0</v>
      </c>
      <c r="G19" s="130">
        <v>0</v>
      </c>
      <c r="J19" s="81"/>
      <c r="K19" s="134"/>
      <c r="M19" s="135"/>
    </row>
    <row r="20" spans="2:13" s="1" customFormat="1" x14ac:dyDescent="0.2">
      <c r="B20" s="26" t="s">
        <v>14</v>
      </c>
      <c r="J20" s="81"/>
      <c r="K20" s="134"/>
      <c r="L20" s="81"/>
      <c r="M20" s="81"/>
    </row>
    <row r="41" spans="2:5" x14ac:dyDescent="0.25">
      <c r="B41" s="192" t="s">
        <v>15</v>
      </c>
      <c r="C41" s="192"/>
      <c r="D41" s="192"/>
      <c r="E41" s="192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5" orientation="landscape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Hoja55"/>
  <dimension ref="B1:P41"/>
  <sheetViews>
    <sheetView showGridLines="0" view="pageBreakPreview" zoomScaleNormal="70" zoomScaleSheetLayoutView="100" workbookViewId="0">
      <selection activeCell="B19" sqref="B19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" customWidth="1"/>
    <col min="5" max="5" width="8.7109375" customWidth="1"/>
    <col min="6" max="6" width="11.42578125" customWidth="1"/>
    <col min="7" max="7" width="8" customWidth="1"/>
    <col min="9" max="9" width="0.7109375" customWidth="1"/>
    <col min="11" max="11" width="18.7109375" bestFit="1" customWidth="1"/>
    <col min="13" max="13" width="21.28515625" bestFit="1" customWidth="1"/>
  </cols>
  <sheetData>
    <row r="1" spans="2:16" s="1" customFormat="1" ht="3" customHeight="1" thickBot="1" x14ac:dyDescent="0.25"/>
    <row r="2" spans="2:16" s="1" customFormat="1" ht="15.75" x14ac:dyDescent="0.25">
      <c r="B2" s="2"/>
      <c r="C2" s="3"/>
      <c r="D2" s="3"/>
      <c r="E2" s="3"/>
      <c r="F2" s="3"/>
      <c r="G2" s="4"/>
      <c r="H2" s="82"/>
    </row>
    <row r="3" spans="2:16" s="1" customFormat="1" x14ac:dyDescent="0.2">
      <c r="B3" s="6"/>
      <c r="G3" s="8"/>
    </row>
    <row r="4" spans="2:16" s="1" customFormat="1" x14ac:dyDescent="0.2">
      <c r="B4" s="6"/>
      <c r="G4" s="8"/>
    </row>
    <row r="5" spans="2:16" s="1" customFormat="1" x14ac:dyDescent="0.2">
      <c r="B5" s="6"/>
      <c r="G5" s="8"/>
    </row>
    <row r="6" spans="2:16" s="1" customFormat="1" ht="15.75" thickBot="1" x14ac:dyDescent="0.25">
      <c r="B6" s="9"/>
      <c r="C6" s="10"/>
      <c r="D6" s="10"/>
      <c r="E6" s="10"/>
      <c r="F6" s="10"/>
      <c r="G6" s="11"/>
    </row>
    <row r="7" spans="2:16" s="1" customFormat="1" ht="5.25" customHeight="1" x14ac:dyDescent="0.2">
      <c r="B7" s="12"/>
      <c r="C7" s="131"/>
      <c r="D7" s="131"/>
      <c r="E7" s="131"/>
      <c r="F7" s="131"/>
      <c r="G7" s="14"/>
    </row>
    <row r="8" spans="2:16" s="1" customFormat="1" ht="15.75" x14ac:dyDescent="0.25">
      <c r="B8" s="169" t="s">
        <v>0</v>
      </c>
      <c r="C8" s="193"/>
      <c r="D8" s="193"/>
      <c r="E8" s="193"/>
      <c r="F8" s="193"/>
      <c r="G8" s="171"/>
    </row>
    <row r="9" spans="2:16" s="1" customFormat="1" ht="15.75" x14ac:dyDescent="0.25">
      <c r="B9" s="169" t="s">
        <v>1</v>
      </c>
      <c r="C9" s="193"/>
      <c r="D9" s="193"/>
      <c r="E9" s="193"/>
      <c r="F9" s="193"/>
      <c r="G9" s="171"/>
    </row>
    <row r="10" spans="2:16" s="1" customFormat="1" ht="15.75" x14ac:dyDescent="0.25">
      <c r="B10" s="169" t="s">
        <v>2</v>
      </c>
      <c r="C10" s="193"/>
      <c r="D10" s="193"/>
      <c r="E10" s="193"/>
      <c r="F10" s="193"/>
      <c r="G10" s="171"/>
    </row>
    <row r="11" spans="2:16" s="1" customFormat="1" ht="15.75" x14ac:dyDescent="0.25">
      <c r="B11" s="169" t="s">
        <v>74</v>
      </c>
      <c r="C11" s="193"/>
      <c r="D11" s="193"/>
      <c r="E11" s="193"/>
      <c r="F11" s="193"/>
      <c r="G11" s="171"/>
    </row>
    <row r="12" spans="2:16" s="1" customFormat="1" ht="5.25" customHeight="1" x14ac:dyDescent="0.2">
      <c r="B12" s="12"/>
      <c r="C12" s="131"/>
      <c r="D12" s="131"/>
      <c r="E12" s="131"/>
      <c r="F12" s="131"/>
      <c r="G12" s="15"/>
    </row>
    <row r="13" spans="2:16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16" s="1" customFormat="1" ht="15.75" x14ac:dyDescent="0.2">
      <c r="B14" s="173"/>
      <c r="C14" s="175"/>
      <c r="D14" s="16" t="s">
        <v>7</v>
      </c>
      <c r="E14" s="46" t="s">
        <v>8</v>
      </c>
      <c r="F14" s="16" t="s">
        <v>7</v>
      </c>
      <c r="G14" s="47" t="s">
        <v>8</v>
      </c>
      <c r="J14" s="81"/>
      <c r="K14" s="81"/>
      <c r="L14" s="81"/>
      <c r="M14" s="81"/>
      <c r="N14" s="81"/>
      <c r="O14" s="81"/>
      <c r="P14" s="81"/>
    </row>
    <row r="15" spans="2:16" s="1" customFormat="1" x14ac:dyDescent="0.2">
      <c r="B15" s="18" t="s">
        <v>9</v>
      </c>
      <c r="C15" s="19">
        <v>714</v>
      </c>
      <c r="D15" s="19">
        <v>429</v>
      </c>
      <c r="E15" s="79">
        <v>0.99999999999999989</v>
      </c>
      <c r="F15" s="19">
        <v>285</v>
      </c>
      <c r="G15" s="80">
        <v>1</v>
      </c>
      <c r="J15" s="81"/>
      <c r="K15" s="81"/>
      <c r="L15" s="81"/>
      <c r="M15" s="81"/>
      <c r="N15" s="81"/>
      <c r="O15" s="81"/>
    </row>
    <row r="16" spans="2:16" s="1" customFormat="1" x14ac:dyDescent="0.2">
      <c r="B16" s="132" t="s">
        <v>10</v>
      </c>
      <c r="C16" s="123">
        <v>79</v>
      </c>
      <c r="D16" s="124">
        <v>51</v>
      </c>
      <c r="E16" s="125">
        <v>0.11888111888111888</v>
      </c>
      <c r="F16" s="124">
        <v>28</v>
      </c>
      <c r="G16" s="126">
        <v>9.8245614035087719E-2</v>
      </c>
      <c r="J16" s="81"/>
      <c r="K16" s="134"/>
      <c r="L16" s="81"/>
      <c r="M16" s="135"/>
      <c r="N16" s="81"/>
    </row>
    <row r="17" spans="2:13" s="1" customFormat="1" x14ac:dyDescent="0.2">
      <c r="B17" s="132" t="s">
        <v>11</v>
      </c>
      <c r="C17" s="123">
        <v>456</v>
      </c>
      <c r="D17" s="124">
        <v>262</v>
      </c>
      <c r="E17" s="125">
        <v>0.61072261072261069</v>
      </c>
      <c r="F17" s="124">
        <v>194</v>
      </c>
      <c r="G17" s="126">
        <v>0.68070175438596492</v>
      </c>
      <c r="J17" s="81"/>
      <c r="K17" s="134"/>
      <c r="M17" s="135"/>
    </row>
    <row r="18" spans="2:13" s="1" customFormat="1" x14ac:dyDescent="0.2">
      <c r="B18" s="132" t="s">
        <v>12</v>
      </c>
      <c r="C18" s="123">
        <v>174</v>
      </c>
      <c r="D18" s="124">
        <v>114</v>
      </c>
      <c r="E18" s="125">
        <v>0.26573426573426573</v>
      </c>
      <c r="F18" s="124">
        <v>60</v>
      </c>
      <c r="G18" s="126">
        <v>0.21052631578947367</v>
      </c>
      <c r="J18" s="81"/>
      <c r="K18" s="134"/>
      <c r="M18" s="135"/>
    </row>
    <row r="19" spans="2:13" s="1" customFormat="1" x14ac:dyDescent="0.2">
      <c r="B19" s="133" t="s">
        <v>81</v>
      </c>
      <c r="C19" s="127">
        <v>5</v>
      </c>
      <c r="D19" s="128">
        <v>2</v>
      </c>
      <c r="E19" s="129">
        <v>4.662004662004662E-3</v>
      </c>
      <c r="F19" s="128">
        <v>3</v>
      </c>
      <c r="G19" s="130">
        <v>1.0526315789473684E-2</v>
      </c>
      <c r="J19" s="81"/>
      <c r="K19" s="134"/>
      <c r="M19" s="135"/>
    </row>
    <row r="20" spans="2:13" s="1" customFormat="1" x14ac:dyDescent="0.2">
      <c r="B20" s="26" t="s">
        <v>14</v>
      </c>
      <c r="J20" s="81"/>
      <c r="K20" s="134"/>
      <c r="L20" s="81"/>
      <c r="M20" s="81"/>
    </row>
    <row r="41" spans="2:5" x14ac:dyDescent="0.25">
      <c r="B41" s="192" t="s">
        <v>15</v>
      </c>
      <c r="C41" s="192"/>
      <c r="D41" s="192"/>
      <c r="E41" s="192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5" orientation="landscape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Hoja56"/>
  <dimension ref="B1:P41"/>
  <sheetViews>
    <sheetView showGridLines="0" view="pageBreakPreview" topLeftCell="A13" zoomScaleNormal="70" zoomScaleSheetLayoutView="100" workbookViewId="0">
      <selection activeCell="B19" sqref="B19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" customWidth="1"/>
    <col min="5" max="5" width="8.7109375" customWidth="1"/>
    <col min="6" max="6" width="11.42578125" customWidth="1"/>
    <col min="7" max="7" width="8" customWidth="1"/>
    <col min="9" max="9" width="0.7109375" customWidth="1"/>
    <col min="11" max="11" width="18.7109375" bestFit="1" customWidth="1"/>
    <col min="13" max="13" width="21.28515625" bestFit="1" customWidth="1"/>
  </cols>
  <sheetData>
    <row r="1" spans="2:16" s="1" customFormat="1" ht="3" customHeight="1" thickBot="1" x14ac:dyDescent="0.25"/>
    <row r="2" spans="2:16" s="1" customFormat="1" ht="15.75" x14ac:dyDescent="0.25">
      <c r="B2" s="2"/>
      <c r="C2" s="3"/>
      <c r="D2" s="3"/>
      <c r="E2" s="3"/>
      <c r="F2" s="3"/>
      <c r="G2" s="4"/>
      <c r="H2" s="82"/>
    </row>
    <row r="3" spans="2:16" s="1" customFormat="1" x14ac:dyDescent="0.2">
      <c r="B3" s="6"/>
      <c r="G3" s="8"/>
    </row>
    <row r="4" spans="2:16" s="1" customFormat="1" x14ac:dyDescent="0.2">
      <c r="B4" s="6"/>
      <c r="G4" s="8"/>
    </row>
    <row r="5" spans="2:16" s="1" customFormat="1" x14ac:dyDescent="0.2">
      <c r="B5" s="6"/>
      <c r="G5" s="8"/>
    </row>
    <row r="6" spans="2:16" s="1" customFormat="1" ht="15.75" thickBot="1" x14ac:dyDescent="0.25">
      <c r="B6" s="9"/>
      <c r="C6" s="10"/>
      <c r="D6" s="10"/>
      <c r="E6" s="10"/>
      <c r="F6" s="10"/>
      <c r="G6" s="11"/>
    </row>
    <row r="7" spans="2:16" s="1" customFormat="1" ht="5.25" customHeight="1" x14ac:dyDescent="0.2">
      <c r="B7" s="12"/>
      <c r="C7" s="131"/>
      <c r="D7" s="131"/>
      <c r="E7" s="131"/>
      <c r="F7" s="131"/>
      <c r="G7" s="14"/>
    </row>
    <row r="8" spans="2:16" s="1" customFormat="1" ht="15.75" x14ac:dyDescent="0.25">
      <c r="B8" s="169" t="s">
        <v>0</v>
      </c>
      <c r="C8" s="193"/>
      <c r="D8" s="193"/>
      <c r="E8" s="193"/>
      <c r="F8" s="193"/>
      <c r="G8" s="171"/>
    </row>
    <row r="9" spans="2:16" s="1" customFormat="1" ht="15.75" x14ac:dyDescent="0.25">
      <c r="B9" s="169" t="s">
        <v>1</v>
      </c>
      <c r="C9" s="193"/>
      <c r="D9" s="193"/>
      <c r="E9" s="193"/>
      <c r="F9" s="193"/>
      <c r="G9" s="171"/>
    </row>
    <row r="10" spans="2:16" s="1" customFormat="1" ht="15.75" x14ac:dyDescent="0.25">
      <c r="B10" s="169" t="s">
        <v>2</v>
      </c>
      <c r="C10" s="193"/>
      <c r="D10" s="193"/>
      <c r="E10" s="193"/>
      <c r="F10" s="193"/>
      <c r="G10" s="171"/>
    </row>
    <row r="11" spans="2:16" s="1" customFormat="1" ht="15.75" x14ac:dyDescent="0.25">
      <c r="B11" s="169" t="s">
        <v>75</v>
      </c>
      <c r="C11" s="193"/>
      <c r="D11" s="193"/>
      <c r="E11" s="193"/>
      <c r="F11" s="193"/>
      <c r="G11" s="171"/>
    </row>
    <row r="12" spans="2:16" s="1" customFormat="1" ht="5.25" customHeight="1" x14ac:dyDescent="0.2">
      <c r="B12" s="12"/>
      <c r="C12" s="131"/>
      <c r="D12" s="131"/>
      <c r="E12" s="131"/>
      <c r="F12" s="131"/>
      <c r="G12" s="15"/>
    </row>
    <row r="13" spans="2:16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16" s="1" customFormat="1" ht="15.75" x14ac:dyDescent="0.2">
      <c r="B14" s="173"/>
      <c r="C14" s="175"/>
      <c r="D14" s="16" t="s">
        <v>7</v>
      </c>
      <c r="E14" s="46" t="s">
        <v>8</v>
      </c>
      <c r="F14" s="16" t="s">
        <v>7</v>
      </c>
      <c r="G14" s="47" t="s">
        <v>8</v>
      </c>
      <c r="J14" s="81"/>
      <c r="K14" s="81"/>
      <c r="L14" s="81"/>
      <c r="M14" s="81"/>
      <c r="N14" s="81"/>
      <c r="O14" s="81"/>
      <c r="P14" s="81"/>
    </row>
    <row r="15" spans="2:16" s="1" customFormat="1" x14ac:dyDescent="0.2">
      <c r="B15" s="18" t="s">
        <v>9</v>
      </c>
      <c r="C15" s="19">
        <v>722</v>
      </c>
      <c r="D15" s="19">
        <v>434</v>
      </c>
      <c r="E15" s="79">
        <v>0.99999999999999989</v>
      </c>
      <c r="F15" s="19">
        <v>288</v>
      </c>
      <c r="G15" s="80">
        <v>1</v>
      </c>
      <c r="J15" s="81"/>
      <c r="K15" s="81"/>
      <c r="L15" s="81"/>
      <c r="M15" s="81"/>
      <c r="N15" s="81"/>
      <c r="O15" s="81"/>
    </row>
    <row r="16" spans="2:16" s="1" customFormat="1" x14ac:dyDescent="0.2">
      <c r="B16" s="132" t="s">
        <v>10</v>
      </c>
      <c r="C16" s="123">
        <v>82</v>
      </c>
      <c r="D16" s="124">
        <v>53</v>
      </c>
      <c r="E16" s="125">
        <v>0.12211981566820276</v>
      </c>
      <c r="F16" s="124">
        <v>29</v>
      </c>
      <c r="G16" s="126">
        <v>0.10069444444444445</v>
      </c>
      <c r="J16" s="81"/>
      <c r="K16" s="134"/>
      <c r="L16" s="81"/>
      <c r="M16" s="135"/>
      <c r="N16" s="81"/>
    </row>
    <row r="17" spans="2:13" s="1" customFormat="1" x14ac:dyDescent="0.2">
      <c r="B17" s="132" t="s">
        <v>11</v>
      </c>
      <c r="C17" s="123">
        <v>457</v>
      </c>
      <c r="D17" s="124">
        <v>261</v>
      </c>
      <c r="E17" s="125">
        <v>0.60138248847926268</v>
      </c>
      <c r="F17" s="124">
        <v>196</v>
      </c>
      <c r="G17" s="126">
        <v>0.68055555555555558</v>
      </c>
      <c r="J17" s="81"/>
      <c r="K17" s="134"/>
      <c r="M17" s="135"/>
    </row>
    <row r="18" spans="2:13" s="1" customFormat="1" x14ac:dyDescent="0.2">
      <c r="B18" s="132" t="s">
        <v>12</v>
      </c>
      <c r="C18" s="123">
        <v>178</v>
      </c>
      <c r="D18" s="124">
        <v>118</v>
      </c>
      <c r="E18" s="125">
        <v>0.27188940092165897</v>
      </c>
      <c r="F18" s="124">
        <v>60</v>
      </c>
      <c r="G18" s="126">
        <v>0.20833333333333334</v>
      </c>
      <c r="J18" s="81"/>
      <c r="K18" s="134"/>
      <c r="M18" s="135"/>
    </row>
    <row r="19" spans="2:13" s="1" customFormat="1" x14ac:dyDescent="0.2">
      <c r="B19" s="133" t="s">
        <v>81</v>
      </c>
      <c r="C19" s="127">
        <v>5</v>
      </c>
      <c r="D19" s="128">
        <v>2</v>
      </c>
      <c r="E19" s="129">
        <v>4.608294930875576E-3</v>
      </c>
      <c r="F19" s="128">
        <v>3</v>
      </c>
      <c r="G19" s="130">
        <v>1.0416666666666666E-2</v>
      </c>
      <c r="J19" s="81"/>
      <c r="K19" s="134"/>
      <c r="M19" s="135"/>
    </row>
    <row r="20" spans="2:13" s="1" customFormat="1" x14ac:dyDescent="0.2">
      <c r="B20" s="26" t="s">
        <v>14</v>
      </c>
      <c r="J20" s="81"/>
      <c r="K20" s="134"/>
      <c r="L20" s="81"/>
      <c r="M20" s="81"/>
    </row>
    <row r="41" spans="2:5" x14ac:dyDescent="0.25">
      <c r="B41" s="192" t="s">
        <v>15</v>
      </c>
      <c r="C41" s="192"/>
      <c r="D41" s="192"/>
      <c r="E41" s="192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5" orientation="landscape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Hoja57"/>
  <dimension ref="B1:P41"/>
  <sheetViews>
    <sheetView showGridLines="0" view="pageBreakPreview" topLeftCell="A4" zoomScaleNormal="70" zoomScaleSheetLayoutView="100" workbookViewId="0">
      <selection activeCell="B19" sqref="B19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" customWidth="1"/>
    <col min="5" max="5" width="8.7109375" customWidth="1"/>
    <col min="6" max="6" width="11.42578125" customWidth="1"/>
    <col min="7" max="7" width="8" customWidth="1"/>
    <col min="9" max="9" width="0.7109375" customWidth="1"/>
    <col min="11" max="11" width="18.7109375" bestFit="1" customWidth="1"/>
    <col min="13" max="13" width="21.28515625" bestFit="1" customWidth="1"/>
  </cols>
  <sheetData>
    <row r="1" spans="2:16" s="1" customFormat="1" ht="3" customHeight="1" thickBot="1" x14ac:dyDescent="0.25"/>
    <row r="2" spans="2:16" s="1" customFormat="1" ht="15.75" x14ac:dyDescent="0.25">
      <c r="B2" s="2"/>
      <c r="C2" s="3"/>
      <c r="D2" s="3"/>
      <c r="E2" s="3"/>
      <c r="F2" s="3"/>
      <c r="G2" s="4"/>
      <c r="H2" s="82"/>
    </row>
    <row r="3" spans="2:16" s="1" customFormat="1" x14ac:dyDescent="0.2">
      <c r="B3" s="6"/>
      <c r="G3" s="8"/>
    </row>
    <row r="4" spans="2:16" s="1" customFormat="1" x14ac:dyDescent="0.2">
      <c r="B4" s="6"/>
      <c r="G4" s="8"/>
    </row>
    <row r="5" spans="2:16" s="1" customFormat="1" x14ac:dyDescent="0.2">
      <c r="B5" s="6"/>
      <c r="G5" s="8"/>
    </row>
    <row r="6" spans="2:16" s="1" customFormat="1" ht="15.75" thickBot="1" x14ac:dyDescent="0.25">
      <c r="B6" s="9"/>
      <c r="C6" s="10"/>
      <c r="D6" s="10"/>
      <c r="E6" s="10"/>
      <c r="F6" s="10"/>
      <c r="G6" s="11"/>
    </row>
    <row r="7" spans="2:16" s="1" customFormat="1" ht="5.25" customHeight="1" x14ac:dyDescent="0.2">
      <c r="B7" s="12"/>
      <c r="C7" s="131"/>
      <c r="D7" s="131"/>
      <c r="E7" s="131"/>
      <c r="F7" s="131"/>
      <c r="G7" s="14"/>
    </row>
    <row r="8" spans="2:16" s="1" customFormat="1" ht="15.75" x14ac:dyDescent="0.25">
      <c r="B8" s="169" t="s">
        <v>0</v>
      </c>
      <c r="C8" s="193"/>
      <c r="D8" s="193"/>
      <c r="E8" s="193"/>
      <c r="F8" s="193"/>
      <c r="G8" s="171"/>
    </row>
    <row r="9" spans="2:16" s="1" customFormat="1" ht="15.75" x14ac:dyDescent="0.25">
      <c r="B9" s="169" t="s">
        <v>1</v>
      </c>
      <c r="C9" s="193"/>
      <c r="D9" s="193"/>
      <c r="E9" s="193"/>
      <c r="F9" s="193"/>
      <c r="G9" s="171"/>
    </row>
    <row r="10" spans="2:16" s="1" customFormat="1" ht="15.75" x14ac:dyDescent="0.25">
      <c r="B10" s="169" t="s">
        <v>2</v>
      </c>
      <c r="C10" s="193"/>
      <c r="D10" s="193"/>
      <c r="E10" s="193"/>
      <c r="F10" s="193"/>
      <c r="G10" s="171"/>
    </row>
    <row r="11" spans="2:16" s="1" customFormat="1" ht="15.75" x14ac:dyDescent="0.25">
      <c r="B11" s="169" t="s">
        <v>76</v>
      </c>
      <c r="C11" s="193"/>
      <c r="D11" s="193"/>
      <c r="E11" s="193"/>
      <c r="F11" s="193"/>
      <c r="G11" s="171"/>
    </row>
    <row r="12" spans="2:16" s="1" customFormat="1" ht="5.25" customHeight="1" x14ac:dyDescent="0.2">
      <c r="B12" s="12"/>
      <c r="C12" s="131"/>
      <c r="D12" s="131"/>
      <c r="E12" s="131"/>
      <c r="F12" s="131"/>
      <c r="G12" s="15"/>
    </row>
    <row r="13" spans="2:16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16" s="1" customFormat="1" ht="15.75" x14ac:dyDescent="0.2">
      <c r="B14" s="173"/>
      <c r="C14" s="175"/>
      <c r="D14" s="16" t="s">
        <v>7</v>
      </c>
      <c r="E14" s="46" t="s">
        <v>8</v>
      </c>
      <c r="F14" s="16" t="s">
        <v>7</v>
      </c>
      <c r="G14" s="47" t="s">
        <v>8</v>
      </c>
      <c r="J14" s="81"/>
      <c r="K14" s="81"/>
      <c r="L14" s="81"/>
      <c r="M14" s="81"/>
      <c r="N14" s="81"/>
      <c r="O14" s="81"/>
      <c r="P14" s="81"/>
    </row>
    <row r="15" spans="2:16" s="1" customFormat="1" x14ac:dyDescent="0.2">
      <c r="B15" s="18" t="s">
        <v>9</v>
      </c>
      <c r="C15" s="19">
        <v>747</v>
      </c>
      <c r="D15" s="19">
        <v>443</v>
      </c>
      <c r="E15" s="79">
        <v>0.99999999999999989</v>
      </c>
      <c r="F15" s="19">
        <v>304</v>
      </c>
      <c r="G15" s="80">
        <v>1</v>
      </c>
      <c r="J15" s="81"/>
      <c r="K15" s="81"/>
      <c r="L15" s="81"/>
      <c r="M15" s="81"/>
      <c r="N15" s="81"/>
      <c r="O15" s="81"/>
    </row>
    <row r="16" spans="2:16" s="1" customFormat="1" x14ac:dyDescent="0.2">
      <c r="B16" s="132" t="s">
        <v>10</v>
      </c>
      <c r="C16" s="123">
        <v>83</v>
      </c>
      <c r="D16" s="124">
        <v>54</v>
      </c>
      <c r="E16" s="125">
        <v>0.12189616252821671</v>
      </c>
      <c r="F16" s="124">
        <v>29</v>
      </c>
      <c r="G16" s="126">
        <v>9.5394736842105268E-2</v>
      </c>
      <c r="J16" s="81"/>
      <c r="K16" s="134"/>
      <c r="L16" s="81"/>
      <c r="M16" s="135"/>
      <c r="N16" s="81"/>
    </row>
    <row r="17" spans="2:13" s="1" customFormat="1" x14ac:dyDescent="0.2">
      <c r="B17" s="132" t="s">
        <v>11</v>
      </c>
      <c r="C17" s="123">
        <v>477</v>
      </c>
      <c r="D17" s="124">
        <v>269</v>
      </c>
      <c r="E17" s="125">
        <v>0.60722347629796836</v>
      </c>
      <c r="F17" s="124">
        <v>208</v>
      </c>
      <c r="G17" s="126">
        <v>0.68421052631578949</v>
      </c>
      <c r="J17" s="81"/>
      <c r="K17" s="134"/>
      <c r="M17" s="135"/>
    </row>
    <row r="18" spans="2:13" s="1" customFormat="1" x14ac:dyDescent="0.2">
      <c r="B18" s="132" t="s">
        <v>12</v>
      </c>
      <c r="C18" s="123">
        <v>182</v>
      </c>
      <c r="D18" s="124">
        <v>118</v>
      </c>
      <c r="E18" s="125">
        <v>0.26636568848758463</v>
      </c>
      <c r="F18" s="124">
        <v>64</v>
      </c>
      <c r="G18" s="126">
        <v>0.21052631578947367</v>
      </c>
      <c r="J18" s="81"/>
      <c r="K18" s="134"/>
      <c r="M18" s="135"/>
    </row>
    <row r="19" spans="2:13" s="1" customFormat="1" x14ac:dyDescent="0.2">
      <c r="B19" s="133" t="s">
        <v>81</v>
      </c>
      <c r="C19" s="127">
        <v>5</v>
      </c>
      <c r="D19" s="128">
        <v>2</v>
      </c>
      <c r="E19" s="129">
        <v>4.5146726862302479E-3</v>
      </c>
      <c r="F19" s="128">
        <v>3</v>
      </c>
      <c r="G19" s="130">
        <v>9.8684210526315784E-3</v>
      </c>
      <c r="J19" s="81"/>
      <c r="K19" s="134"/>
      <c r="M19" s="135"/>
    </row>
    <row r="20" spans="2:13" s="1" customFormat="1" x14ac:dyDescent="0.2">
      <c r="B20" s="26" t="s">
        <v>14</v>
      </c>
      <c r="J20" s="81"/>
      <c r="K20" s="134"/>
      <c r="L20" s="81"/>
      <c r="M20" s="81"/>
    </row>
    <row r="41" spans="2:5" x14ac:dyDescent="0.25">
      <c r="B41" s="192" t="s">
        <v>15</v>
      </c>
      <c r="C41" s="192"/>
      <c r="D41" s="192"/>
      <c r="E41" s="192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5" orientation="landscape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Hoja58"/>
  <dimension ref="B1:P41"/>
  <sheetViews>
    <sheetView showGridLines="0" view="pageBreakPreview" topLeftCell="A4" zoomScaleNormal="70" zoomScaleSheetLayoutView="100" workbookViewId="0">
      <selection activeCell="B19" sqref="B19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" customWidth="1"/>
    <col min="5" max="5" width="8.7109375" customWidth="1"/>
    <col min="6" max="6" width="11.42578125" customWidth="1"/>
    <col min="7" max="7" width="8" customWidth="1"/>
    <col min="9" max="9" width="0.7109375" customWidth="1"/>
    <col min="11" max="11" width="18.7109375" bestFit="1" customWidth="1"/>
    <col min="13" max="13" width="21.28515625" bestFit="1" customWidth="1"/>
  </cols>
  <sheetData>
    <row r="1" spans="2:16" s="1" customFormat="1" ht="3" customHeight="1" thickBot="1" x14ac:dyDescent="0.25"/>
    <row r="2" spans="2:16" s="1" customFormat="1" ht="15.75" x14ac:dyDescent="0.25">
      <c r="B2" s="2"/>
      <c r="C2" s="3"/>
      <c r="D2" s="3"/>
      <c r="E2" s="3"/>
      <c r="F2" s="3"/>
      <c r="G2" s="4"/>
      <c r="H2" s="82"/>
    </row>
    <row r="3" spans="2:16" s="1" customFormat="1" x14ac:dyDescent="0.2">
      <c r="B3" s="6"/>
      <c r="G3" s="8"/>
    </row>
    <row r="4" spans="2:16" s="1" customFormat="1" x14ac:dyDescent="0.2">
      <c r="B4" s="6"/>
      <c r="G4" s="8"/>
    </row>
    <row r="5" spans="2:16" s="1" customFormat="1" x14ac:dyDescent="0.2">
      <c r="B5" s="6"/>
      <c r="G5" s="8"/>
    </row>
    <row r="6" spans="2:16" s="1" customFormat="1" ht="15.75" thickBot="1" x14ac:dyDescent="0.25">
      <c r="B6" s="9"/>
      <c r="C6" s="10"/>
      <c r="D6" s="10"/>
      <c r="E6" s="10"/>
      <c r="F6" s="10"/>
      <c r="G6" s="11"/>
    </row>
    <row r="7" spans="2:16" s="1" customFormat="1" ht="5.25" customHeight="1" x14ac:dyDescent="0.2">
      <c r="B7" s="12"/>
      <c r="C7" s="131"/>
      <c r="D7" s="131"/>
      <c r="E7" s="131"/>
      <c r="F7" s="131"/>
      <c r="G7" s="14"/>
    </row>
    <row r="8" spans="2:16" s="1" customFormat="1" ht="15.75" x14ac:dyDescent="0.25">
      <c r="B8" s="169" t="s">
        <v>0</v>
      </c>
      <c r="C8" s="193"/>
      <c r="D8" s="193"/>
      <c r="E8" s="193"/>
      <c r="F8" s="193"/>
      <c r="G8" s="171"/>
    </row>
    <row r="9" spans="2:16" s="1" customFormat="1" ht="15.75" x14ac:dyDescent="0.25">
      <c r="B9" s="169" t="s">
        <v>1</v>
      </c>
      <c r="C9" s="193"/>
      <c r="D9" s="193"/>
      <c r="E9" s="193"/>
      <c r="F9" s="193"/>
      <c r="G9" s="171"/>
    </row>
    <row r="10" spans="2:16" s="1" customFormat="1" ht="15.75" x14ac:dyDescent="0.25">
      <c r="B10" s="169" t="s">
        <v>2</v>
      </c>
      <c r="C10" s="193"/>
      <c r="D10" s="193"/>
      <c r="E10" s="193"/>
      <c r="F10" s="193"/>
      <c r="G10" s="171"/>
    </row>
    <row r="11" spans="2:16" s="1" customFormat="1" ht="15.75" x14ac:dyDescent="0.25">
      <c r="B11" s="169" t="s">
        <v>77</v>
      </c>
      <c r="C11" s="193"/>
      <c r="D11" s="193"/>
      <c r="E11" s="193"/>
      <c r="F11" s="193"/>
      <c r="G11" s="171"/>
    </row>
    <row r="12" spans="2:16" s="1" customFormat="1" ht="5.25" customHeight="1" x14ac:dyDescent="0.2">
      <c r="B12" s="12"/>
      <c r="C12" s="131"/>
      <c r="D12" s="131"/>
      <c r="E12" s="131"/>
      <c r="F12" s="131"/>
      <c r="G12" s="15"/>
    </row>
    <row r="13" spans="2:16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16" s="1" customFormat="1" ht="15.75" x14ac:dyDescent="0.2">
      <c r="B14" s="173"/>
      <c r="C14" s="175"/>
      <c r="D14" s="16" t="s">
        <v>7</v>
      </c>
      <c r="E14" s="46" t="s">
        <v>8</v>
      </c>
      <c r="F14" s="16" t="s">
        <v>7</v>
      </c>
      <c r="G14" s="47" t="s">
        <v>8</v>
      </c>
      <c r="J14" s="81"/>
      <c r="K14" s="81"/>
      <c r="L14" s="81"/>
      <c r="M14" s="81"/>
      <c r="N14" s="81"/>
      <c r="O14" s="81"/>
      <c r="P14" s="81"/>
    </row>
    <row r="15" spans="2:16" s="1" customFormat="1" x14ac:dyDescent="0.2">
      <c r="B15" s="18" t="s">
        <v>9</v>
      </c>
      <c r="C15" s="19">
        <v>417</v>
      </c>
      <c r="D15" s="19">
        <v>275</v>
      </c>
      <c r="E15" s="79">
        <v>1</v>
      </c>
      <c r="F15" s="19">
        <v>142</v>
      </c>
      <c r="G15" s="80">
        <v>1</v>
      </c>
      <c r="J15" s="81"/>
      <c r="K15" s="81"/>
      <c r="L15" s="81"/>
      <c r="M15" s="81"/>
      <c r="N15" s="81"/>
      <c r="O15" s="81"/>
    </row>
    <row r="16" spans="2:16" s="1" customFormat="1" x14ac:dyDescent="0.2">
      <c r="B16" s="132" t="s">
        <v>10</v>
      </c>
      <c r="C16" s="123">
        <v>29</v>
      </c>
      <c r="D16" s="124">
        <v>18</v>
      </c>
      <c r="E16" s="125">
        <v>6.545454545454546E-2</v>
      </c>
      <c r="F16" s="124">
        <v>11</v>
      </c>
      <c r="G16" s="126">
        <v>7.746478873239436E-2</v>
      </c>
      <c r="J16" s="81"/>
      <c r="K16" s="134"/>
      <c r="L16" s="81"/>
      <c r="M16" s="135"/>
      <c r="N16" s="81"/>
    </row>
    <row r="17" spans="2:13" s="1" customFormat="1" x14ac:dyDescent="0.2">
      <c r="B17" s="132" t="s">
        <v>11</v>
      </c>
      <c r="C17" s="123">
        <v>269</v>
      </c>
      <c r="D17" s="124">
        <v>169</v>
      </c>
      <c r="E17" s="125">
        <v>0.61454545454545451</v>
      </c>
      <c r="F17" s="124">
        <v>100</v>
      </c>
      <c r="G17" s="126">
        <v>0.70422535211267601</v>
      </c>
      <c r="J17" s="81"/>
      <c r="K17" s="134"/>
      <c r="M17" s="135"/>
    </row>
    <row r="18" spans="2:13" s="1" customFormat="1" x14ac:dyDescent="0.2">
      <c r="B18" s="132" t="s">
        <v>12</v>
      </c>
      <c r="C18" s="123">
        <v>119</v>
      </c>
      <c r="D18" s="124">
        <v>88</v>
      </c>
      <c r="E18" s="125">
        <v>0.32</v>
      </c>
      <c r="F18" s="124">
        <v>31</v>
      </c>
      <c r="G18" s="126">
        <v>0.21830985915492956</v>
      </c>
      <c r="J18" s="81"/>
      <c r="K18" s="134"/>
      <c r="M18" s="135"/>
    </row>
    <row r="19" spans="2:13" s="1" customFormat="1" x14ac:dyDescent="0.2">
      <c r="B19" s="133" t="s">
        <v>81</v>
      </c>
      <c r="C19" s="127">
        <v>0</v>
      </c>
      <c r="D19" s="128">
        <v>0</v>
      </c>
      <c r="E19" s="129">
        <v>0</v>
      </c>
      <c r="F19" s="128">
        <v>0</v>
      </c>
      <c r="G19" s="130">
        <v>0</v>
      </c>
      <c r="J19" s="81"/>
      <c r="K19" s="134"/>
      <c r="M19" s="135"/>
    </row>
    <row r="20" spans="2:13" s="1" customFormat="1" x14ac:dyDescent="0.2">
      <c r="B20" s="26" t="s">
        <v>14</v>
      </c>
      <c r="J20" s="81"/>
      <c r="K20" s="134"/>
      <c r="L20" s="81"/>
      <c r="M20" s="81"/>
    </row>
    <row r="41" spans="2:5" x14ac:dyDescent="0.25">
      <c r="B41" s="192" t="s">
        <v>15</v>
      </c>
      <c r="C41" s="192"/>
      <c r="D41" s="192"/>
      <c r="E41" s="192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5" orientation="landscape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Hoja59"/>
  <dimension ref="B1:P41"/>
  <sheetViews>
    <sheetView showGridLines="0" view="pageBreakPreview" topLeftCell="A4" zoomScaleNormal="70" zoomScaleSheetLayoutView="100" workbookViewId="0">
      <selection activeCell="B19" sqref="B19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" customWidth="1"/>
    <col min="5" max="5" width="8.7109375" customWidth="1"/>
    <col min="6" max="6" width="11.42578125" customWidth="1"/>
    <col min="7" max="7" width="8" customWidth="1"/>
    <col min="9" max="9" width="0.7109375" customWidth="1"/>
    <col min="11" max="11" width="18.7109375" bestFit="1" customWidth="1"/>
    <col min="13" max="13" width="21.28515625" bestFit="1" customWidth="1"/>
  </cols>
  <sheetData>
    <row r="1" spans="2:16" s="1" customFormat="1" ht="3" customHeight="1" thickBot="1" x14ac:dyDescent="0.25"/>
    <row r="2" spans="2:16" s="1" customFormat="1" ht="15.75" x14ac:dyDescent="0.25">
      <c r="B2" s="2"/>
      <c r="C2" s="3"/>
      <c r="D2" s="3"/>
      <c r="E2" s="3"/>
      <c r="F2" s="3"/>
      <c r="G2" s="4"/>
      <c r="H2" s="82"/>
    </row>
    <row r="3" spans="2:16" s="1" customFormat="1" x14ac:dyDescent="0.2">
      <c r="B3" s="6"/>
      <c r="G3" s="8"/>
    </row>
    <row r="4" spans="2:16" s="1" customFormat="1" x14ac:dyDescent="0.2">
      <c r="B4" s="6"/>
      <c r="G4" s="8"/>
    </row>
    <row r="5" spans="2:16" s="1" customFormat="1" x14ac:dyDescent="0.2">
      <c r="B5" s="6"/>
      <c r="G5" s="8"/>
    </row>
    <row r="6" spans="2:16" s="1" customFormat="1" ht="15.75" thickBot="1" x14ac:dyDescent="0.25">
      <c r="B6" s="9"/>
      <c r="C6" s="10"/>
      <c r="D6" s="10"/>
      <c r="E6" s="10"/>
      <c r="F6" s="10"/>
      <c r="G6" s="11"/>
    </row>
    <row r="7" spans="2:16" s="1" customFormat="1" ht="5.25" customHeight="1" x14ac:dyDescent="0.2">
      <c r="B7" s="12"/>
      <c r="C7" s="131"/>
      <c r="D7" s="131"/>
      <c r="E7" s="131"/>
      <c r="F7" s="131"/>
      <c r="G7" s="14"/>
    </row>
    <row r="8" spans="2:16" s="1" customFormat="1" ht="15.75" x14ac:dyDescent="0.25">
      <c r="B8" s="169" t="s">
        <v>0</v>
      </c>
      <c r="C8" s="193"/>
      <c r="D8" s="193"/>
      <c r="E8" s="193"/>
      <c r="F8" s="193"/>
      <c r="G8" s="171"/>
    </row>
    <row r="9" spans="2:16" s="1" customFormat="1" ht="15.75" x14ac:dyDescent="0.25">
      <c r="B9" s="169" t="s">
        <v>1</v>
      </c>
      <c r="C9" s="193"/>
      <c r="D9" s="193"/>
      <c r="E9" s="193"/>
      <c r="F9" s="193"/>
      <c r="G9" s="171"/>
    </row>
    <row r="10" spans="2:16" s="1" customFormat="1" ht="15.75" x14ac:dyDescent="0.25">
      <c r="B10" s="169" t="s">
        <v>2</v>
      </c>
      <c r="C10" s="193"/>
      <c r="D10" s="193"/>
      <c r="E10" s="193"/>
      <c r="F10" s="193"/>
      <c r="G10" s="171"/>
    </row>
    <row r="11" spans="2:16" s="1" customFormat="1" ht="15.75" x14ac:dyDescent="0.25">
      <c r="B11" s="169" t="s">
        <v>78</v>
      </c>
      <c r="C11" s="193"/>
      <c r="D11" s="193"/>
      <c r="E11" s="193"/>
      <c r="F11" s="193"/>
      <c r="G11" s="171"/>
    </row>
    <row r="12" spans="2:16" s="1" customFormat="1" ht="5.25" customHeight="1" x14ac:dyDescent="0.2">
      <c r="B12" s="12"/>
      <c r="C12" s="131"/>
      <c r="D12" s="131"/>
      <c r="E12" s="131"/>
      <c r="F12" s="131"/>
      <c r="G12" s="15"/>
    </row>
    <row r="13" spans="2:16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16" s="1" customFormat="1" ht="15.75" x14ac:dyDescent="0.2">
      <c r="B14" s="173"/>
      <c r="C14" s="175"/>
      <c r="D14" s="16" t="s">
        <v>7</v>
      </c>
      <c r="E14" s="46" t="s">
        <v>8</v>
      </c>
      <c r="F14" s="16" t="s">
        <v>7</v>
      </c>
      <c r="G14" s="47" t="s">
        <v>8</v>
      </c>
      <c r="J14" s="81"/>
      <c r="K14" s="81"/>
      <c r="L14" s="81"/>
      <c r="M14" s="81"/>
      <c r="N14" s="81"/>
      <c r="O14" s="81"/>
      <c r="P14" s="81"/>
    </row>
    <row r="15" spans="2:16" s="1" customFormat="1" x14ac:dyDescent="0.2">
      <c r="B15" s="18" t="s">
        <v>9</v>
      </c>
      <c r="C15" s="19">
        <v>663</v>
      </c>
      <c r="D15" s="19">
        <v>404</v>
      </c>
      <c r="E15" s="79">
        <v>1</v>
      </c>
      <c r="F15" s="19">
        <v>259</v>
      </c>
      <c r="G15" s="80">
        <v>1</v>
      </c>
      <c r="J15" s="81"/>
      <c r="K15" s="81"/>
      <c r="L15" s="81"/>
      <c r="M15" s="81"/>
      <c r="N15" s="81"/>
      <c r="O15" s="81"/>
    </row>
    <row r="16" spans="2:16" s="1" customFormat="1" x14ac:dyDescent="0.2">
      <c r="B16" s="132" t="s">
        <v>10</v>
      </c>
      <c r="C16" s="123">
        <v>68</v>
      </c>
      <c r="D16" s="124">
        <v>47</v>
      </c>
      <c r="E16" s="125">
        <v>0.11633663366336634</v>
      </c>
      <c r="F16" s="124">
        <v>21</v>
      </c>
      <c r="G16" s="126">
        <v>8.1081081081081086E-2</v>
      </c>
      <c r="J16" s="81"/>
      <c r="K16" s="134"/>
      <c r="L16" s="81"/>
      <c r="M16" s="135"/>
      <c r="N16" s="81"/>
    </row>
    <row r="17" spans="2:13" s="1" customFormat="1" x14ac:dyDescent="0.2">
      <c r="B17" s="132" t="s">
        <v>11</v>
      </c>
      <c r="C17" s="123">
        <v>423</v>
      </c>
      <c r="D17" s="124">
        <v>243</v>
      </c>
      <c r="E17" s="125">
        <v>0.60148514851485146</v>
      </c>
      <c r="F17" s="124">
        <v>180</v>
      </c>
      <c r="G17" s="126">
        <v>0.69498069498069504</v>
      </c>
      <c r="J17" s="81"/>
      <c r="K17" s="134"/>
      <c r="M17" s="135"/>
    </row>
    <row r="18" spans="2:13" s="1" customFormat="1" x14ac:dyDescent="0.2">
      <c r="B18" s="132" t="s">
        <v>12</v>
      </c>
      <c r="C18" s="123">
        <v>168</v>
      </c>
      <c r="D18" s="124">
        <v>112</v>
      </c>
      <c r="E18" s="125">
        <v>0.27722772277227725</v>
      </c>
      <c r="F18" s="124">
        <v>56</v>
      </c>
      <c r="G18" s="126">
        <v>0.21621621621621623</v>
      </c>
      <c r="J18" s="81"/>
      <c r="K18" s="134"/>
      <c r="M18" s="135"/>
    </row>
    <row r="19" spans="2:13" s="1" customFormat="1" x14ac:dyDescent="0.2">
      <c r="B19" s="133" t="s">
        <v>81</v>
      </c>
      <c r="C19" s="127">
        <v>4</v>
      </c>
      <c r="D19" s="128">
        <v>2</v>
      </c>
      <c r="E19" s="129">
        <v>4.9504950495049506E-3</v>
      </c>
      <c r="F19" s="128">
        <v>2</v>
      </c>
      <c r="G19" s="130">
        <v>7.7220077220077222E-3</v>
      </c>
      <c r="J19" s="81"/>
      <c r="K19" s="134"/>
      <c r="M19" s="135"/>
    </row>
    <row r="20" spans="2:13" s="1" customFormat="1" x14ac:dyDescent="0.2">
      <c r="B20" s="26" t="s">
        <v>14</v>
      </c>
      <c r="J20" s="81"/>
      <c r="K20" s="134"/>
      <c r="L20" s="81"/>
      <c r="M20" s="81"/>
    </row>
    <row r="41" spans="2:5" x14ac:dyDescent="0.25">
      <c r="B41" s="192" t="s">
        <v>15</v>
      </c>
      <c r="C41" s="192"/>
      <c r="D41" s="192"/>
      <c r="E41" s="192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B1:H41"/>
  <sheetViews>
    <sheetView showGridLines="0" view="pageBreakPreview" zoomScale="85" zoomScaleNormal="70" zoomScaleSheetLayoutView="85" workbookViewId="0">
      <selection activeCell="B11" sqref="B11:G11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.7109375" customWidth="1"/>
    <col min="5" max="5" width="8.7109375" customWidth="1"/>
    <col min="6" max="6" width="11.42578125" customWidth="1"/>
    <col min="7" max="7" width="8" customWidth="1"/>
    <col min="9" max="9" width="0.7109375" customWidth="1"/>
  </cols>
  <sheetData>
    <row r="1" spans="2:8" s="1" customFormat="1" ht="3" customHeight="1" thickBot="1" x14ac:dyDescent="0.25"/>
    <row r="2" spans="2:8" s="1" customFormat="1" ht="15.75" x14ac:dyDescent="0.25">
      <c r="B2" s="2"/>
      <c r="C2" s="3"/>
      <c r="D2" s="3"/>
      <c r="E2" s="3"/>
      <c r="F2" s="3"/>
      <c r="G2" s="4"/>
      <c r="H2" s="5"/>
    </row>
    <row r="3" spans="2:8" s="1" customFormat="1" x14ac:dyDescent="0.2">
      <c r="B3" s="6"/>
      <c r="C3" s="7"/>
      <c r="D3" s="7"/>
      <c r="E3" s="7"/>
      <c r="F3" s="7"/>
      <c r="G3" s="8"/>
    </row>
    <row r="4" spans="2:8" s="1" customFormat="1" x14ac:dyDescent="0.2">
      <c r="B4" s="6"/>
      <c r="C4" s="7"/>
      <c r="D4" s="7"/>
      <c r="E4" s="7"/>
      <c r="F4" s="7"/>
      <c r="G4" s="8"/>
    </row>
    <row r="5" spans="2:8" s="1" customFormat="1" x14ac:dyDescent="0.2">
      <c r="B5" s="6"/>
      <c r="C5" s="7"/>
      <c r="D5" s="7"/>
      <c r="E5" s="7"/>
      <c r="F5" s="7"/>
      <c r="G5" s="8"/>
    </row>
    <row r="6" spans="2:8" s="1" customFormat="1" ht="15.75" thickBot="1" x14ac:dyDescent="0.25">
      <c r="B6" s="9"/>
      <c r="C6" s="10"/>
      <c r="D6" s="10"/>
      <c r="E6" s="10"/>
      <c r="F6" s="10"/>
      <c r="G6" s="11"/>
    </row>
    <row r="7" spans="2:8" s="1" customFormat="1" ht="5.25" customHeight="1" x14ac:dyDescent="0.2">
      <c r="B7" s="12"/>
      <c r="C7" s="13"/>
      <c r="D7" s="13"/>
      <c r="E7" s="13"/>
      <c r="F7" s="13"/>
      <c r="G7" s="14"/>
    </row>
    <row r="8" spans="2:8" s="1" customFormat="1" ht="15.75" x14ac:dyDescent="0.25">
      <c r="B8" s="169" t="s">
        <v>0</v>
      </c>
      <c r="C8" s="170"/>
      <c r="D8" s="170"/>
      <c r="E8" s="170"/>
      <c r="F8" s="170"/>
      <c r="G8" s="171"/>
    </row>
    <row r="9" spans="2:8" s="1" customFormat="1" ht="15.75" x14ac:dyDescent="0.25">
      <c r="B9" s="169" t="s">
        <v>1</v>
      </c>
      <c r="C9" s="170"/>
      <c r="D9" s="170"/>
      <c r="E9" s="170"/>
      <c r="F9" s="170"/>
      <c r="G9" s="171"/>
    </row>
    <row r="10" spans="2:8" s="1" customFormat="1" ht="15.75" x14ac:dyDescent="0.25">
      <c r="B10" s="169" t="s">
        <v>19</v>
      </c>
      <c r="C10" s="170"/>
      <c r="D10" s="170"/>
      <c r="E10" s="170"/>
      <c r="F10" s="170"/>
      <c r="G10" s="171"/>
    </row>
    <row r="11" spans="2:8" s="1" customFormat="1" ht="15.75" x14ac:dyDescent="0.25">
      <c r="B11" s="169" t="s">
        <v>25</v>
      </c>
      <c r="C11" s="170"/>
      <c r="D11" s="170"/>
      <c r="E11" s="170"/>
      <c r="F11" s="170"/>
      <c r="G11" s="171"/>
    </row>
    <row r="12" spans="2:8" s="1" customFormat="1" ht="5.25" customHeight="1" x14ac:dyDescent="0.2">
      <c r="B12" s="12"/>
      <c r="C12" s="13"/>
      <c r="D12" s="13"/>
      <c r="E12" s="13"/>
      <c r="F12" s="13"/>
      <c r="G12" s="15"/>
    </row>
    <row r="13" spans="2:8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8" s="1" customFormat="1" ht="15.75" x14ac:dyDescent="0.2">
      <c r="B14" s="173"/>
      <c r="C14" s="183"/>
      <c r="D14" s="46" t="s">
        <v>7</v>
      </c>
      <c r="E14" s="46" t="s">
        <v>8</v>
      </c>
      <c r="F14" s="46" t="s">
        <v>7</v>
      </c>
      <c r="G14" s="47" t="s">
        <v>8</v>
      </c>
    </row>
    <row r="15" spans="2:8" s="1" customFormat="1" x14ac:dyDescent="0.2">
      <c r="B15" s="18" t="s">
        <v>9</v>
      </c>
      <c r="C15" s="49">
        <f>SUM(C16:C19)</f>
        <v>603</v>
      </c>
      <c r="D15" s="49">
        <f>SUM(D16:D19)</f>
        <v>379</v>
      </c>
      <c r="E15" s="48">
        <f>SUM(E16:E19)</f>
        <v>1</v>
      </c>
      <c r="F15" s="49">
        <f>SUM(F16:F19)</f>
        <v>224</v>
      </c>
      <c r="G15" s="50">
        <f>SUM(G16:G19)</f>
        <v>0.99999999999999989</v>
      </c>
    </row>
    <row r="16" spans="2:8" s="1" customFormat="1" x14ac:dyDescent="0.2">
      <c r="B16" s="22" t="s">
        <v>10</v>
      </c>
      <c r="C16" s="51">
        <v>50</v>
      </c>
      <c r="D16" s="52">
        <v>30</v>
      </c>
      <c r="E16" s="53">
        <f>+D16/$D$15</f>
        <v>7.9155672823219003E-2</v>
      </c>
      <c r="F16" s="52">
        <v>20</v>
      </c>
      <c r="G16" s="54">
        <f>+F16/$F$15</f>
        <v>8.9285714285714288E-2</v>
      </c>
    </row>
    <row r="17" spans="2:7" s="1" customFormat="1" x14ac:dyDescent="0.2">
      <c r="B17" s="22" t="s">
        <v>11</v>
      </c>
      <c r="C17" s="51">
        <v>421</v>
      </c>
      <c r="D17" s="52">
        <v>257</v>
      </c>
      <c r="E17" s="53">
        <f>+D17/$D$15</f>
        <v>0.67810026385224276</v>
      </c>
      <c r="F17" s="52">
        <v>164</v>
      </c>
      <c r="G17" s="54">
        <f t="shared" ref="G17:G19" si="0">+F17/$F$15</f>
        <v>0.7321428571428571</v>
      </c>
    </row>
    <row r="18" spans="2:7" s="1" customFormat="1" x14ac:dyDescent="0.2">
      <c r="B18" s="22" t="s">
        <v>12</v>
      </c>
      <c r="C18" s="51">
        <v>130</v>
      </c>
      <c r="D18" s="52">
        <v>91</v>
      </c>
      <c r="E18" s="53">
        <f>+D18/$D$15</f>
        <v>0.24010554089709762</v>
      </c>
      <c r="F18" s="52">
        <v>39</v>
      </c>
      <c r="G18" s="54">
        <f t="shared" si="0"/>
        <v>0.17410714285714285</v>
      </c>
    </row>
    <row r="19" spans="2:7" s="1" customFormat="1" x14ac:dyDescent="0.2">
      <c r="B19" s="24" t="s">
        <v>13</v>
      </c>
      <c r="C19" s="55">
        <v>2</v>
      </c>
      <c r="D19" s="56">
        <v>1</v>
      </c>
      <c r="E19" s="57">
        <f>+D19/$D$15</f>
        <v>2.6385224274406332E-3</v>
      </c>
      <c r="F19" s="56">
        <v>1</v>
      </c>
      <c r="G19" s="58">
        <f t="shared" si="0"/>
        <v>4.464285714285714E-3</v>
      </c>
    </row>
    <row r="20" spans="2:7" s="1" customFormat="1" x14ac:dyDescent="0.2">
      <c r="B20" s="26" t="s">
        <v>14</v>
      </c>
    </row>
    <row r="41" spans="2:5" x14ac:dyDescent="0.25">
      <c r="B41" s="182" t="s">
        <v>15</v>
      </c>
      <c r="C41" s="182"/>
      <c r="D41" s="182"/>
      <c r="E41" s="182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B1:P41"/>
  <sheetViews>
    <sheetView showGridLines="0" view="pageBreakPreview" topLeftCell="A4" zoomScaleNormal="70" zoomScaleSheetLayoutView="100" workbookViewId="0">
      <selection activeCell="H26" sqref="H26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" customWidth="1"/>
    <col min="5" max="5" width="8.7109375" customWidth="1"/>
    <col min="6" max="6" width="11.42578125" customWidth="1"/>
    <col min="7" max="7" width="8" customWidth="1"/>
    <col min="9" max="9" width="0.7109375" customWidth="1"/>
    <col min="11" max="11" width="18.7109375" bestFit="1" customWidth="1"/>
    <col min="13" max="13" width="21.28515625" bestFit="1" customWidth="1"/>
  </cols>
  <sheetData>
    <row r="1" spans="2:16" s="1" customFormat="1" ht="3" customHeight="1" thickBot="1" x14ac:dyDescent="0.25"/>
    <row r="2" spans="2:16" s="1" customFormat="1" ht="15.75" x14ac:dyDescent="0.25">
      <c r="B2" s="2"/>
      <c r="C2" s="3"/>
      <c r="D2" s="3"/>
      <c r="E2" s="3"/>
      <c r="F2" s="3"/>
      <c r="G2" s="4"/>
      <c r="H2" s="82"/>
    </row>
    <row r="3" spans="2:16" s="1" customFormat="1" x14ac:dyDescent="0.2">
      <c r="B3" s="6"/>
      <c r="G3" s="8"/>
    </row>
    <row r="4" spans="2:16" s="1" customFormat="1" x14ac:dyDescent="0.2">
      <c r="B4" s="6"/>
      <c r="G4" s="8"/>
    </row>
    <row r="5" spans="2:16" s="1" customFormat="1" x14ac:dyDescent="0.2">
      <c r="B5" s="6"/>
      <c r="G5" s="8"/>
    </row>
    <row r="6" spans="2:16" s="1" customFormat="1" ht="15.75" thickBot="1" x14ac:dyDescent="0.25">
      <c r="B6" s="9"/>
      <c r="C6" s="10"/>
      <c r="D6" s="10"/>
      <c r="E6" s="10"/>
      <c r="F6" s="10"/>
      <c r="G6" s="11"/>
    </row>
    <row r="7" spans="2:16" s="1" customFormat="1" ht="5.25" customHeight="1" x14ac:dyDescent="0.2">
      <c r="B7" s="12"/>
      <c r="C7" s="131"/>
      <c r="D7" s="131"/>
      <c r="E7" s="131"/>
      <c r="F7" s="131"/>
      <c r="G7" s="14"/>
    </row>
    <row r="8" spans="2:16" s="1" customFormat="1" ht="15.75" x14ac:dyDescent="0.25">
      <c r="B8" s="169" t="s">
        <v>0</v>
      </c>
      <c r="C8" s="193"/>
      <c r="D8" s="193"/>
      <c r="E8" s="193"/>
      <c r="F8" s="193"/>
      <c r="G8" s="171"/>
    </row>
    <row r="9" spans="2:16" s="1" customFormat="1" ht="15.75" x14ac:dyDescent="0.25">
      <c r="B9" s="169" t="s">
        <v>1</v>
      </c>
      <c r="C9" s="193"/>
      <c r="D9" s="193"/>
      <c r="E9" s="193"/>
      <c r="F9" s="193"/>
      <c r="G9" s="171"/>
    </row>
    <row r="10" spans="2:16" s="1" customFormat="1" ht="15.75" x14ac:dyDescent="0.25">
      <c r="B10" s="169" t="s">
        <v>2</v>
      </c>
      <c r="C10" s="193"/>
      <c r="D10" s="193"/>
      <c r="E10" s="193"/>
      <c r="F10" s="193"/>
      <c r="G10" s="171"/>
    </row>
    <row r="11" spans="2:16" s="1" customFormat="1" ht="15.75" x14ac:dyDescent="0.25">
      <c r="B11" s="169" t="s">
        <v>79</v>
      </c>
      <c r="C11" s="193"/>
      <c r="D11" s="193"/>
      <c r="E11" s="193"/>
      <c r="F11" s="193"/>
      <c r="G11" s="171"/>
    </row>
    <row r="12" spans="2:16" s="1" customFormat="1" ht="5.25" customHeight="1" x14ac:dyDescent="0.2">
      <c r="B12" s="12"/>
      <c r="C12" s="131"/>
      <c r="D12" s="131"/>
      <c r="E12" s="131"/>
      <c r="F12" s="131"/>
      <c r="G12" s="15"/>
    </row>
    <row r="13" spans="2:16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16" s="1" customFormat="1" ht="15.75" x14ac:dyDescent="0.2">
      <c r="B14" s="173"/>
      <c r="C14" s="175"/>
      <c r="D14" s="16" t="s">
        <v>7</v>
      </c>
      <c r="E14" s="46" t="s">
        <v>8</v>
      </c>
      <c r="F14" s="16" t="s">
        <v>7</v>
      </c>
      <c r="G14" s="47" t="s">
        <v>8</v>
      </c>
      <c r="J14" s="81"/>
      <c r="K14" s="81"/>
      <c r="L14" s="81"/>
      <c r="M14" s="81"/>
      <c r="N14" s="81"/>
      <c r="O14" s="81"/>
      <c r="P14" s="81"/>
    </row>
    <row r="15" spans="2:16" s="1" customFormat="1" x14ac:dyDescent="0.2">
      <c r="B15" s="18" t="s">
        <v>9</v>
      </c>
      <c r="C15" s="19">
        <v>724</v>
      </c>
      <c r="D15" s="19">
        <v>433</v>
      </c>
      <c r="E15" s="79">
        <v>0.99999999999999989</v>
      </c>
      <c r="F15" s="19">
        <v>291</v>
      </c>
      <c r="G15" s="80">
        <v>1</v>
      </c>
      <c r="J15" s="81"/>
      <c r="K15" s="81"/>
      <c r="L15" s="81"/>
      <c r="M15" s="81"/>
      <c r="N15" s="81"/>
      <c r="O15" s="81"/>
    </row>
    <row r="16" spans="2:16" s="1" customFormat="1" x14ac:dyDescent="0.2">
      <c r="B16" s="132" t="s">
        <v>10</v>
      </c>
      <c r="C16" s="123">
        <v>80</v>
      </c>
      <c r="D16" s="124">
        <v>53</v>
      </c>
      <c r="E16" s="125">
        <v>0.12240184757505773</v>
      </c>
      <c r="F16" s="124">
        <v>27</v>
      </c>
      <c r="G16" s="126">
        <v>9.2783505154639179E-2</v>
      </c>
      <c r="J16" s="81"/>
      <c r="K16" s="134"/>
      <c r="L16" s="81"/>
      <c r="M16" s="135"/>
      <c r="N16" s="81"/>
    </row>
    <row r="17" spans="2:13" s="1" customFormat="1" x14ac:dyDescent="0.2">
      <c r="B17" s="132" t="s">
        <v>11</v>
      </c>
      <c r="C17" s="123">
        <v>459</v>
      </c>
      <c r="D17" s="124">
        <v>263</v>
      </c>
      <c r="E17" s="125">
        <v>0.60739030023094687</v>
      </c>
      <c r="F17" s="124">
        <v>196</v>
      </c>
      <c r="G17" s="126">
        <v>0.67353951890034369</v>
      </c>
      <c r="J17" s="81"/>
      <c r="K17" s="134"/>
      <c r="M17" s="135"/>
    </row>
    <row r="18" spans="2:13" s="1" customFormat="1" x14ac:dyDescent="0.2">
      <c r="B18" s="132" t="s">
        <v>12</v>
      </c>
      <c r="C18" s="123">
        <v>180</v>
      </c>
      <c r="D18" s="124">
        <v>115</v>
      </c>
      <c r="E18" s="125">
        <v>0.26558891454965355</v>
      </c>
      <c r="F18" s="124">
        <v>65</v>
      </c>
      <c r="G18" s="126">
        <v>0.22336769759450173</v>
      </c>
      <c r="J18" s="81"/>
      <c r="K18" s="134"/>
      <c r="M18" s="135"/>
    </row>
    <row r="19" spans="2:13" s="1" customFormat="1" x14ac:dyDescent="0.2">
      <c r="B19" s="133" t="s">
        <v>81</v>
      </c>
      <c r="C19" s="127">
        <v>5</v>
      </c>
      <c r="D19" s="128">
        <v>2</v>
      </c>
      <c r="E19" s="129">
        <v>4.6189376443418013E-3</v>
      </c>
      <c r="F19" s="128">
        <v>3</v>
      </c>
      <c r="G19" s="130">
        <v>1.0309278350515464E-2</v>
      </c>
      <c r="J19" s="81"/>
      <c r="K19" s="134"/>
      <c r="M19" s="135"/>
    </row>
    <row r="20" spans="2:13" s="1" customFormat="1" x14ac:dyDescent="0.2">
      <c r="B20" s="26" t="s">
        <v>14</v>
      </c>
      <c r="J20" s="81"/>
      <c r="K20" s="134"/>
      <c r="L20" s="81"/>
      <c r="M20" s="81"/>
    </row>
    <row r="41" spans="2:5" x14ac:dyDescent="0.25">
      <c r="B41" s="192" t="s">
        <v>15</v>
      </c>
      <c r="C41" s="192"/>
      <c r="D41" s="192"/>
      <c r="E41" s="192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5" orientation="landscape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B1:P41"/>
  <sheetViews>
    <sheetView showGridLines="0" view="pageBreakPreview" zoomScaleNormal="70" zoomScaleSheetLayoutView="100" workbookViewId="0">
      <selection activeCell="B13" sqref="B13:B14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" customWidth="1"/>
    <col min="5" max="5" width="8.7109375" customWidth="1"/>
    <col min="6" max="6" width="11.42578125" customWidth="1"/>
    <col min="7" max="7" width="8" customWidth="1"/>
    <col min="9" max="9" width="0.7109375" customWidth="1"/>
    <col min="11" max="11" width="18.7109375" bestFit="1" customWidth="1"/>
    <col min="13" max="13" width="21.28515625" bestFit="1" customWidth="1"/>
  </cols>
  <sheetData>
    <row r="1" spans="2:16" s="1" customFormat="1" ht="3" customHeight="1" thickBot="1" x14ac:dyDescent="0.25"/>
    <row r="2" spans="2:16" s="1" customFormat="1" ht="15.75" x14ac:dyDescent="0.25">
      <c r="B2" s="2"/>
      <c r="C2" s="3"/>
      <c r="D2" s="3"/>
      <c r="E2" s="3"/>
      <c r="F2" s="3"/>
      <c r="G2" s="4"/>
      <c r="H2" s="82"/>
    </row>
    <row r="3" spans="2:16" s="1" customFormat="1" x14ac:dyDescent="0.2">
      <c r="B3" s="6"/>
      <c r="G3" s="8"/>
    </row>
    <row r="4" spans="2:16" s="1" customFormat="1" x14ac:dyDescent="0.2">
      <c r="B4" s="6"/>
      <c r="G4" s="8"/>
    </row>
    <row r="5" spans="2:16" s="1" customFormat="1" x14ac:dyDescent="0.2">
      <c r="B5" s="6"/>
      <c r="G5" s="8"/>
    </row>
    <row r="6" spans="2:16" s="1" customFormat="1" ht="15.75" thickBot="1" x14ac:dyDescent="0.25">
      <c r="B6" s="9"/>
      <c r="C6" s="10"/>
      <c r="D6" s="10"/>
      <c r="E6" s="10"/>
      <c r="F6" s="10"/>
      <c r="G6" s="11"/>
    </row>
    <row r="7" spans="2:16" s="1" customFormat="1" ht="5.25" customHeight="1" x14ac:dyDescent="0.2">
      <c r="B7" s="12"/>
      <c r="C7" s="131"/>
      <c r="D7" s="131"/>
      <c r="E7" s="131"/>
      <c r="F7" s="131"/>
      <c r="G7" s="14"/>
    </row>
    <row r="8" spans="2:16" s="1" customFormat="1" ht="15.75" x14ac:dyDescent="0.25">
      <c r="B8" s="169" t="s">
        <v>0</v>
      </c>
      <c r="C8" s="193"/>
      <c r="D8" s="193"/>
      <c r="E8" s="193"/>
      <c r="F8" s="193"/>
      <c r="G8" s="171"/>
    </row>
    <row r="9" spans="2:16" s="1" customFormat="1" ht="15.75" x14ac:dyDescent="0.25">
      <c r="B9" s="169" t="s">
        <v>1</v>
      </c>
      <c r="C9" s="193"/>
      <c r="D9" s="193"/>
      <c r="E9" s="193"/>
      <c r="F9" s="193"/>
      <c r="G9" s="171"/>
    </row>
    <row r="10" spans="2:16" s="1" customFormat="1" ht="15.75" x14ac:dyDescent="0.25">
      <c r="B10" s="169" t="s">
        <v>2</v>
      </c>
      <c r="C10" s="193"/>
      <c r="D10" s="193"/>
      <c r="E10" s="193"/>
      <c r="F10" s="193"/>
      <c r="G10" s="171"/>
    </row>
    <row r="11" spans="2:16" s="1" customFormat="1" ht="15.75" x14ac:dyDescent="0.25">
      <c r="B11" s="169" t="s">
        <v>80</v>
      </c>
      <c r="C11" s="193"/>
      <c r="D11" s="193"/>
      <c r="E11" s="193"/>
      <c r="F11" s="193"/>
      <c r="G11" s="171"/>
    </row>
    <row r="12" spans="2:16" s="1" customFormat="1" ht="5.25" customHeight="1" x14ac:dyDescent="0.2">
      <c r="B12" s="12"/>
      <c r="C12" s="131"/>
      <c r="D12" s="131"/>
      <c r="E12" s="131"/>
      <c r="F12" s="131"/>
      <c r="G12" s="15"/>
    </row>
    <row r="13" spans="2:16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16" s="1" customFormat="1" ht="15.75" x14ac:dyDescent="0.2">
      <c r="B14" s="173"/>
      <c r="C14" s="175"/>
      <c r="D14" s="16" t="s">
        <v>7</v>
      </c>
      <c r="E14" s="46" t="s">
        <v>8</v>
      </c>
      <c r="F14" s="16" t="s">
        <v>7</v>
      </c>
      <c r="G14" s="47" t="s">
        <v>8</v>
      </c>
      <c r="J14" s="81"/>
      <c r="K14" s="81"/>
      <c r="L14" s="81"/>
      <c r="M14" s="81"/>
      <c r="N14" s="81"/>
      <c r="O14" s="81"/>
      <c r="P14" s="81"/>
    </row>
    <row r="15" spans="2:16" s="1" customFormat="1" x14ac:dyDescent="0.2">
      <c r="B15" s="18" t="s">
        <v>9</v>
      </c>
      <c r="C15" s="19">
        <v>568</v>
      </c>
      <c r="D15" s="19">
        <v>354</v>
      </c>
      <c r="E15" s="79">
        <v>0.99999999999999989</v>
      </c>
      <c r="F15" s="19">
        <v>214</v>
      </c>
      <c r="G15" s="80">
        <v>1</v>
      </c>
      <c r="J15" s="81"/>
      <c r="K15" s="81"/>
      <c r="L15" s="81"/>
      <c r="M15" s="81"/>
      <c r="N15" s="81"/>
      <c r="O15" s="81"/>
    </row>
    <row r="16" spans="2:16" s="1" customFormat="1" x14ac:dyDescent="0.2">
      <c r="B16" s="132" t="s">
        <v>10</v>
      </c>
      <c r="C16" s="123">
        <v>56</v>
      </c>
      <c r="D16" s="124">
        <v>38</v>
      </c>
      <c r="E16" s="125">
        <v>0.10734463276836158</v>
      </c>
      <c r="F16" s="124">
        <v>18</v>
      </c>
      <c r="G16" s="126">
        <v>8.4112149532710276E-2</v>
      </c>
      <c r="J16" s="81"/>
      <c r="K16" s="134"/>
      <c r="L16" s="81"/>
      <c r="M16" s="135"/>
      <c r="N16" s="81"/>
    </row>
    <row r="17" spans="2:13" s="1" customFormat="1" x14ac:dyDescent="0.2">
      <c r="B17" s="132" t="s">
        <v>11</v>
      </c>
      <c r="C17" s="123">
        <v>360</v>
      </c>
      <c r="D17" s="124">
        <v>214</v>
      </c>
      <c r="E17" s="125">
        <v>0.60451977401129942</v>
      </c>
      <c r="F17" s="124">
        <v>146</v>
      </c>
      <c r="G17" s="126">
        <v>0.68224299065420557</v>
      </c>
      <c r="J17" s="81"/>
      <c r="K17" s="134"/>
      <c r="M17" s="135"/>
    </row>
    <row r="18" spans="2:13" s="1" customFormat="1" x14ac:dyDescent="0.2">
      <c r="B18" s="132" t="s">
        <v>12</v>
      </c>
      <c r="C18" s="123">
        <v>148</v>
      </c>
      <c r="D18" s="124">
        <v>100</v>
      </c>
      <c r="E18" s="125">
        <v>0.2824858757062147</v>
      </c>
      <c r="F18" s="124">
        <v>48</v>
      </c>
      <c r="G18" s="126">
        <v>0.22429906542056074</v>
      </c>
      <c r="J18" s="81"/>
      <c r="K18" s="134"/>
      <c r="M18" s="135"/>
    </row>
    <row r="19" spans="2:13" s="1" customFormat="1" x14ac:dyDescent="0.2">
      <c r="B19" s="133" t="s">
        <v>81</v>
      </c>
      <c r="C19" s="127">
        <v>4</v>
      </c>
      <c r="D19" s="128">
        <v>2</v>
      </c>
      <c r="E19" s="129">
        <v>5.6497175141242938E-3</v>
      </c>
      <c r="F19" s="128">
        <v>2</v>
      </c>
      <c r="G19" s="130">
        <v>9.3457943925233638E-3</v>
      </c>
      <c r="J19" s="81"/>
      <c r="K19" s="134"/>
      <c r="M19" s="135"/>
    </row>
    <row r="20" spans="2:13" s="1" customFormat="1" x14ac:dyDescent="0.2">
      <c r="B20" s="26" t="s">
        <v>14</v>
      </c>
      <c r="J20" s="81"/>
      <c r="K20" s="134"/>
      <c r="L20" s="81"/>
      <c r="M20" s="81"/>
    </row>
    <row r="41" spans="2:5" x14ac:dyDescent="0.25">
      <c r="B41" s="192" t="s">
        <v>15</v>
      </c>
      <c r="C41" s="192"/>
      <c r="D41" s="192"/>
      <c r="E41" s="192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5" orientation="landscape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B1:P41"/>
  <sheetViews>
    <sheetView showGridLines="0" view="pageBreakPreview" zoomScaleNormal="70" zoomScaleSheetLayoutView="100" workbookViewId="0">
      <selection activeCell="M14" sqref="M14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" customWidth="1"/>
    <col min="5" max="5" width="8.7109375" customWidth="1"/>
    <col min="6" max="6" width="11.42578125" customWidth="1"/>
    <col min="7" max="7" width="8" customWidth="1"/>
    <col min="9" max="9" width="0.7109375" customWidth="1"/>
    <col min="11" max="11" width="18.7109375" bestFit="1" customWidth="1"/>
    <col min="13" max="13" width="21.28515625" bestFit="1" customWidth="1"/>
  </cols>
  <sheetData>
    <row r="1" spans="2:16" s="1" customFormat="1" ht="3" customHeight="1" thickBot="1" x14ac:dyDescent="0.25"/>
    <row r="2" spans="2:16" s="1" customFormat="1" ht="15.75" x14ac:dyDescent="0.25">
      <c r="B2" s="2"/>
      <c r="C2" s="3"/>
      <c r="D2" s="3"/>
      <c r="E2" s="3"/>
      <c r="F2" s="3"/>
      <c r="G2" s="4"/>
      <c r="H2" s="82"/>
    </row>
    <row r="3" spans="2:16" s="1" customFormat="1" x14ac:dyDescent="0.2">
      <c r="B3" s="6"/>
      <c r="G3" s="8"/>
    </row>
    <row r="4" spans="2:16" s="1" customFormat="1" x14ac:dyDescent="0.2">
      <c r="B4" s="6"/>
      <c r="G4" s="8"/>
    </row>
    <row r="5" spans="2:16" s="1" customFormat="1" x14ac:dyDescent="0.2">
      <c r="B5" s="6"/>
      <c r="G5" s="8"/>
    </row>
    <row r="6" spans="2:16" s="1" customFormat="1" ht="15.75" thickBot="1" x14ac:dyDescent="0.25">
      <c r="B6" s="9"/>
      <c r="C6" s="10"/>
      <c r="D6" s="10"/>
      <c r="E6" s="10"/>
      <c r="F6" s="10"/>
      <c r="G6" s="11"/>
    </row>
    <row r="7" spans="2:16" s="1" customFormat="1" ht="5.25" customHeight="1" x14ac:dyDescent="0.2">
      <c r="B7" s="12"/>
      <c r="C7" s="131"/>
      <c r="D7" s="131"/>
      <c r="E7" s="131"/>
      <c r="F7" s="131"/>
      <c r="G7" s="14"/>
    </row>
    <row r="8" spans="2:16" s="1" customFormat="1" ht="15.75" x14ac:dyDescent="0.25">
      <c r="B8" s="169" t="s">
        <v>0</v>
      </c>
      <c r="C8" s="193"/>
      <c r="D8" s="193"/>
      <c r="E8" s="193"/>
      <c r="F8" s="193"/>
      <c r="G8" s="171"/>
    </row>
    <row r="9" spans="2:16" s="1" customFormat="1" ht="15.75" x14ac:dyDescent="0.25">
      <c r="B9" s="169" t="s">
        <v>1</v>
      </c>
      <c r="C9" s="193"/>
      <c r="D9" s="193"/>
      <c r="E9" s="193"/>
      <c r="F9" s="193"/>
      <c r="G9" s="171"/>
    </row>
    <row r="10" spans="2:16" s="1" customFormat="1" ht="15.75" x14ac:dyDescent="0.25">
      <c r="B10" s="169" t="s">
        <v>83</v>
      </c>
      <c r="C10" s="193"/>
      <c r="D10" s="193"/>
      <c r="E10" s="193"/>
      <c r="F10" s="193"/>
      <c r="G10" s="171"/>
    </row>
    <row r="11" spans="2:16" s="1" customFormat="1" ht="15.75" x14ac:dyDescent="0.25">
      <c r="B11" s="169" t="s">
        <v>82</v>
      </c>
      <c r="C11" s="193"/>
      <c r="D11" s="193"/>
      <c r="E11" s="193"/>
      <c r="F11" s="193"/>
      <c r="G11" s="171"/>
    </row>
    <row r="12" spans="2:16" s="1" customFormat="1" ht="5.25" customHeight="1" x14ac:dyDescent="0.2">
      <c r="B12" s="12"/>
      <c r="C12" s="131"/>
      <c r="D12" s="131"/>
      <c r="E12" s="131"/>
      <c r="F12" s="131"/>
      <c r="G12" s="15"/>
    </row>
    <row r="13" spans="2:16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16" s="1" customFormat="1" ht="15.75" x14ac:dyDescent="0.2">
      <c r="B14" s="173"/>
      <c r="C14" s="175"/>
      <c r="D14" s="16" t="s">
        <v>7</v>
      </c>
      <c r="E14" s="46" t="s">
        <v>8</v>
      </c>
      <c r="F14" s="16" t="s">
        <v>7</v>
      </c>
      <c r="G14" s="47" t="s">
        <v>8</v>
      </c>
      <c r="J14" s="81"/>
      <c r="K14" s="81"/>
      <c r="L14" s="81"/>
      <c r="M14" s="81"/>
      <c r="N14" s="81"/>
      <c r="O14" s="81"/>
      <c r="P14" s="81"/>
    </row>
    <row r="15" spans="2:16" s="1" customFormat="1" x14ac:dyDescent="0.2">
      <c r="B15" s="18" t="s">
        <v>9</v>
      </c>
      <c r="C15" s="19">
        <v>511</v>
      </c>
      <c r="D15" s="19">
        <v>321</v>
      </c>
      <c r="E15" s="79">
        <v>0.99999999999999989</v>
      </c>
      <c r="F15" s="19">
        <v>190</v>
      </c>
      <c r="G15" s="80">
        <v>1</v>
      </c>
      <c r="J15" s="81"/>
      <c r="K15" s="81"/>
      <c r="L15" s="81"/>
      <c r="M15" s="81"/>
      <c r="N15" s="81"/>
      <c r="O15" s="81"/>
    </row>
    <row r="16" spans="2:16" s="1" customFormat="1" x14ac:dyDescent="0.2">
      <c r="B16" s="132" t="s">
        <v>10</v>
      </c>
      <c r="C16" s="123">
        <v>47</v>
      </c>
      <c r="D16" s="124">
        <v>31</v>
      </c>
      <c r="E16" s="125">
        <v>9.657320872274143E-2</v>
      </c>
      <c r="F16" s="124">
        <v>16</v>
      </c>
      <c r="G16" s="126">
        <v>8.4210526315789472E-2</v>
      </c>
      <c r="J16" s="81"/>
      <c r="K16" s="134"/>
      <c r="L16" s="81"/>
      <c r="M16" s="135"/>
      <c r="N16" s="81"/>
    </row>
    <row r="17" spans="2:13" s="1" customFormat="1" x14ac:dyDescent="0.2">
      <c r="B17" s="132" t="s">
        <v>11</v>
      </c>
      <c r="C17" s="123">
        <v>320</v>
      </c>
      <c r="D17" s="124">
        <v>193</v>
      </c>
      <c r="E17" s="125">
        <v>0.60124610591900307</v>
      </c>
      <c r="F17" s="124">
        <v>127</v>
      </c>
      <c r="G17" s="126">
        <v>0.66842105263157892</v>
      </c>
      <c r="J17" s="81"/>
      <c r="K17" s="134"/>
      <c r="M17" s="135"/>
    </row>
    <row r="18" spans="2:13" s="1" customFormat="1" x14ac:dyDescent="0.2">
      <c r="B18" s="132" t="s">
        <v>12</v>
      </c>
      <c r="C18" s="123">
        <v>141</v>
      </c>
      <c r="D18" s="124">
        <v>96</v>
      </c>
      <c r="E18" s="125">
        <v>0.29906542056074764</v>
      </c>
      <c r="F18" s="124">
        <v>45</v>
      </c>
      <c r="G18" s="126">
        <v>0.23684210526315788</v>
      </c>
      <c r="J18" s="81"/>
      <c r="K18" s="134"/>
      <c r="M18" s="135"/>
    </row>
    <row r="19" spans="2:13" s="1" customFormat="1" x14ac:dyDescent="0.2">
      <c r="B19" s="133" t="s">
        <v>81</v>
      </c>
      <c r="C19" s="127">
        <v>3</v>
      </c>
      <c r="D19" s="128">
        <v>1</v>
      </c>
      <c r="E19" s="129">
        <v>3.1152647975077881E-3</v>
      </c>
      <c r="F19" s="128">
        <v>2</v>
      </c>
      <c r="G19" s="130">
        <v>1.0526315789473684E-2</v>
      </c>
      <c r="J19" s="81"/>
      <c r="K19" s="134"/>
      <c r="M19" s="135"/>
    </row>
    <row r="20" spans="2:13" s="1" customFormat="1" x14ac:dyDescent="0.2">
      <c r="B20" s="26" t="s">
        <v>14</v>
      </c>
      <c r="J20" s="81"/>
      <c r="K20" s="134"/>
      <c r="L20" s="81"/>
      <c r="M20" s="81"/>
    </row>
    <row r="41" spans="2:5" x14ac:dyDescent="0.25">
      <c r="B41" s="192" t="s">
        <v>15</v>
      </c>
      <c r="C41" s="192"/>
      <c r="D41" s="192"/>
      <c r="E41" s="192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5" orientation="landscape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B1:P41"/>
  <sheetViews>
    <sheetView showGridLines="0" view="pageBreakPreview" zoomScaleNormal="70" zoomScaleSheetLayoutView="100" workbookViewId="0">
      <selection activeCell="B15" sqref="B15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" customWidth="1"/>
    <col min="5" max="5" width="8.7109375" customWidth="1"/>
    <col min="6" max="6" width="11.42578125" customWidth="1"/>
    <col min="7" max="7" width="8" customWidth="1"/>
    <col min="9" max="9" width="0.7109375" customWidth="1"/>
    <col min="11" max="11" width="18.7109375" bestFit="1" customWidth="1"/>
    <col min="13" max="13" width="21.28515625" bestFit="1" customWidth="1"/>
  </cols>
  <sheetData>
    <row r="1" spans="2:16" s="1" customFormat="1" ht="3" customHeight="1" thickBot="1" x14ac:dyDescent="0.25"/>
    <row r="2" spans="2:16" s="1" customFormat="1" ht="15.75" x14ac:dyDescent="0.25">
      <c r="B2" s="2"/>
      <c r="C2" s="3"/>
      <c r="D2" s="3"/>
      <c r="E2" s="3"/>
      <c r="F2" s="3"/>
      <c r="G2" s="4"/>
      <c r="H2" s="82"/>
    </row>
    <row r="3" spans="2:16" s="1" customFormat="1" x14ac:dyDescent="0.2">
      <c r="B3" s="6"/>
      <c r="G3" s="8"/>
    </row>
    <row r="4" spans="2:16" s="1" customFormat="1" x14ac:dyDescent="0.2">
      <c r="B4" s="6"/>
      <c r="G4" s="8"/>
    </row>
    <row r="5" spans="2:16" s="1" customFormat="1" x14ac:dyDescent="0.2">
      <c r="B5" s="6"/>
      <c r="G5" s="8"/>
    </row>
    <row r="6" spans="2:16" s="1" customFormat="1" ht="15.75" thickBot="1" x14ac:dyDescent="0.25">
      <c r="B6" s="9"/>
      <c r="C6" s="10"/>
      <c r="D6" s="10"/>
      <c r="E6" s="10"/>
      <c r="F6" s="10"/>
      <c r="G6" s="11"/>
    </row>
    <row r="7" spans="2:16" s="1" customFormat="1" ht="5.25" customHeight="1" x14ac:dyDescent="0.2">
      <c r="B7" s="12"/>
      <c r="C7" s="131"/>
      <c r="D7" s="131"/>
      <c r="E7" s="131"/>
      <c r="F7" s="131"/>
      <c r="G7" s="14"/>
    </row>
    <row r="8" spans="2:16" s="1" customFormat="1" ht="15.75" x14ac:dyDescent="0.25">
      <c r="B8" s="169" t="s">
        <v>0</v>
      </c>
      <c r="C8" s="193"/>
      <c r="D8" s="193"/>
      <c r="E8" s="193"/>
      <c r="F8" s="193"/>
      <c r="G8" s="171"/>
    </row>
    <row r="9" spans="2:16" s="1" customFormat="1" ht="15.75" x14ac:dyDescent="0.25">
      <c r="B9" s="169" t="s">
        <v>1</v>
      </c>
      <c r="C9" s="193"/>
      <c r="D9" s="193"/>
      <c r="E9" s="193"/>
      <c r="F9" s="193"/>
      <c r="G9" s="171"/>
    </row>
    <row r="10" spans="2:16" s="1" customFormat="1" ht="15.75" x14ac:dyDescent="0.25">
      <c r="B10" s="169" t="s">
        <v>83</v>
      </c>
      <c r="C10" s="193"/>
      <c r="D10" s="193"/>
      <c r="E10" s="193"/>
      <c r="F10" s="193"/>
      <c r="G10" s="171"/>
    </row>
    <row r="11" spans="2:16" s="1" customFormat="1" ht="15.75" x14ac:dyDescent="0.25">
      <c r="B11" s="169" t="s">
        <v>84</v>
      </c>
      <c r="C11" s="193"/>
      <c r="D11" s="193"/>
      <c r="E11" s="193"/>
      <c r="F11" s="193"/>
      <c r="G11" s="171"/>
    </row>
    <row r="12" spans="2:16" s="1" customFormat="1" ht="5.25" customHeight="1" x14ac:dyDescent="0.2">
      <c r="B12" s="12"/>
      <c r="C12" s="131"/>
      <c r="D12" s="131"/>
      <c r="E12" s="131"/>
      <c r="F12" s="131"/>
      <c r="G12" s="15"/>
    </row>
    <row r="13" spans="2:16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16" s="1" customFormat="1" ht="15.75" x14ac:dyDescent="0.2">
      <c r="B14" s="173"/>
      <c r="C14" s="175"/>
      <c r="D14" s="16" t="s">
        <v>7</v>
      </c>
      <c r="E14" s="46" t="s">
        <v>8</v>
      </c>
      <c r="F14" s="16" t="s">
        <v>7</v>
      </c>
      <c r="G14" s="47" t="s">
        <v>8</v>
      </c>
      <c r="J14" s="81"/>
      <c r="K14" s="81"/>
      <c r="L14" s="81"/>
      <c r="M14" s="81"/>
      <c r="N14" s="81"/>
      <c r="O14" s="81"/>
      <c r="P14" s="81"/>
    </row>
    <row r="15" spans="2:16" s="1" customFormat="1" x14ac:dyDescent="0.2">
      <c r="B15" s="18" t="s">
        <v>9</v>
      </c>
      <c r="C15" s="19">
        <v>773</v>
      </c>
      <c r="D15" s="19">
        <v>464</v>
      </c>
      <c r="E15" s="79">
        <v>1</v>
      </c>
      <c r="F15" s="19">
        <v>309</v>
      </c>
      <c r="G15" s="80">
        <v>1</v>
      </c>
      <c r="J15" s="81"/>
      <c r="K15" s="81"/>
      <c r="L15" s="81"/>
      <c r="M15" s="81"/>
      <c r="N15" s="81"/>
      <c r="O15" s="81"/>
    </row>
    <row r="16" spans="2:16" s="1" customFormat="1" x14ac:dyDescent="0.2">
      <c r="B16" s="132" t="s">
        <v>10</v>
      </c>
      <c r="C16" s="123">
        <v>83</v>
      </c>
      <c r="D16" s="124">
        <v>54</v>
      </c>
      <c r="E16" s="125">
        <v>0.11637931034482758</v>
      </c>
      <c r="F16" s="124">
        <v>29</v>
      </c>
      <c r="G16" s="126">
        <v>9.3851132686084138E-2</v>
      </c>
      <c r="J16" s="81"/>
      <c r="K16" s="134"/>
      <c r="L16" s="81"/>
      <c r="M16" s="135"/>
      <c r="N16" s="81"/>
    </row>
    <row r="17" spans="2:13" s="1" customFormat="1" x14ac:dyDescent="0.2">
      <c r="B17" s="132" t="s">
        <v>11</v>
      </c>
      <c r="C17" s="123">
        <v>475</v>
      </c>
      <c r="D17" s="124">
        <v>270</v>
      </c>
      <c r="E17" s="125">
        <v>0.5818965517241379</v>
      </c>
      <c r="F17" s="124">
        <v>205</v>
      </c>
      <c r="G17" s="126">
        <v>0.66343042071197411</v>
      </c>
      <c r="J17" s="81"/>
      <c r="K17" s="134"/>
      <c r="M17" s="135"/>
    </row>
    <row r="18" spans="2:13" s="1" customFormat="1" x14ac:dyDescent="0.2">
      <c r="B18" s="132" t="s">
        <v>12</v>
      </c>
      <c r="C18" s="123">
        <v>210</v>
      </c>
      <c r="D18" s="124">
        <v>138</v>
      </c>
      <c r="E18" s="125">
        <v>0.29741379310344829</v>
      </c>
      <c r="F18" s="124">
        <v>72</v>
      </c>
      <c r="G18" s="126">
        <v>0.23300970873786409</v>
      </c>
      <c r="J18" s="81"/>
      <c r="K18" s="134"/>
      <c r="M18" s="135"/>
    </row>
    <row r="19" spans="2:13" s="1" customFormat="1" x14ac:dyDescent="0.2">
      <c r="B19" s="133" t="s">
        <v>81</v>
      </c>
      <c r="C19" s="127">
        <v>5</v>
      </c>
      <c r="D19" s="128">
        <v>2</v>
      </c>
      <c r="E19" s="129">
        <v>4.3103448275862068E-3</v>
      </c>
      <c r="F19" s="128">
        <v>3</v>
      </c>
      <c r="G19" s="130">
        <v>9.7087378640776691E-3</v>
      </c>
      <c r="J19" s="81"/>
      <c r="K19" s="134"/>
      <c r="M19" s="135"/>
    </row>
    <row r="20" spans="2:13" s="1" customFormat="1" x14ac:dyDescent="0.2">
      <c r="B20" s="26" t="s">
        <v>14</v>
      </c>
      <c r="J20" s="81"/>
      <c r="K20" s="134"/>
      <c r="L20" s="81"/>
      <c r="M20" s="81"/>
    </row>
    <row r="41" spans="2:5" x14ac:dyDescent="0.25">
      <c r="B41" s="192" t="s">
        <v>15</v>
      </c>
      <c r="C41" s="192"/>
      <c r="D41" s="192"/>
      <c r="E41" s="192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5" orientation="landscape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B1:P41"/>
  <sheetViews>
    <sheetView showGridLines="0" view="pageBreakPreview" zoomScaleNormal="70" zoomScaleSheetLayoutView="100" workbookViewId="0">
      <selection activeCell="B15" sqref="B15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" customWidth="1"/>
    <col min="5" max="5" width="8.7109375" customWidth="1"/>
    <col min="6" max="6" width="11.42578125" customWidth="1"/>
    <col min="7" max="7" width="8" customWidth="1"/>
    <col min="9" max="9" width="0.7109375" customWidth="1"/>
    <col min="11" max="11" width="18.7109375" bestFit="1" customWidth="1"/>
    <col min="13" max="13" width="21.28515625" bestFit="1" customWidth="1"/>
  </cols>
  <sheetData>
    <row r="1" spans="2:16" s="1" customFormat="1" ht="3" customHeight="1" thickBot="1" x14ac:dyDescent="0.25"/>
    <row r="2" spans="2:16" s="1" customFormat="1" ht="15.75" x14ac:dyDescent="0.25">
      <c r="B2" s="2"/>
      <c r="C2" s="3"/>
      <c r="D2" s="3"/>
      <c r="E2" s="3"/>
      <c r="F2" s="3"/>
      <c r="G2" s="4"/>
      <c r="H2" s="82"/>
    </row>
    <row r="3" spans="2:16" s="1" customFormat="1" x14ac:dyDescent="0.2">
      <c r="B3" s="6"/>
      <c r="G3" s="8"/>
    </row>
    <row r="4" spans="2:16" s="1" customFormat="1" x14ac:dyDescent="0.2">
      <c r="B4" s="6"/>
      <c r="G4" s="8"/>
    </row>
    <row r="5" spans="2:16" s="1" customFormat="1" x14ac:dyDescent="0.2">
      <c r="B5" s="6"/>
      <c r="G5" s="8"/>
    </row>
    <row r="6" spans="2:16" s="1" customFormat="1" ht="15.75" thickBot="1" x14ac:dyDescent="0.25">
      <c r="B6" s="9"/>
      <c r="C6" s="10"/>
      <c r="D6" s="10"/>
      <c r="E6" s="10"/>
      <c r="F6" s="10"/>
      <c r="G6" s="11"/>
    </row>
    <row r="7" spans="2:16" s="1" customFormat="1" ht="5.25" customHeight="1" x14ac:dyDescent="0.2">
      <c r="B7" s="12"/>
      <c r="C7" s="131"/>
      <c r="D7" s="131"/>
      <c r="E7" s="131"/>
      <c r="F7" s="131"/>
      <c r="G7" s="14"/>
    </row>
    <row r="8" spans="2:16" s="1" customFormat="1" ht="15.75" x14ac:dyDescent="0.25">
      <c r="B8" s="169" t="s">
        <v>0</v>
      </c>
      <c r="C8" s="193"/>
      <c r="D8" s="193"/>
      <c r="E8" s="193"/>
      <c r="F8" s="193"/>
      <c r="G8" s="171"/>
    </row>
    <row r="9" spans="2:16" s="1" customFormat="1" ht="15.75" x14ac:dyDescent="0.25">
      <c r="B9" s="169" t="s">
        <v>1</v>
      </c>
      <c r="C9" s="193"/>
      <c r="D9" s="193"/>
      <c r="E9" s="193"/>
      <c r="F9" s="193"/>
      <c r="G9" s="171"/>
    </row>
    <row r="10" spans="2:16" s="1" customFormat="1" ht="15.75" x14ac:dyDescent="0.25">
      <c r="B10" s="169" t="s">
        <v>83</v>
      </c>
      <c r="C10" s="193"/>
      <c r="D10" s="193"/>
      <c r="E10" s="193"/>
      <c r="F10" s="193"/>
      <c r="G10" s="171"/>
    </row>
    <row r="11" spans="2:16" s="1" customFormat="1" ht="15.75" x14ac:dyDescent="0.25">
      <c r="B11" s="169" t="s">
        <v>85</v>
      </c>
      <c r="C11" s="193"/>
      <c r="D11" s="193"/>
      <c r="E11" s="193"/>
      <c r="F11" s="193"/>
      <c r="G11" s="171"/>
    </row>
    <row r="12" spans="2:16" s="1" customFormat="1" ht="5.25" customHeight="1" x14ac:dyDescent="0.2">
      <c r="B12" s="12"/>
      <c r="C12" s="131"/>
      <c r="D12" s="131"/>
      <c r="E12" s="131"/>
      <c r="F12" s="131"/>
      <c r="G12" s="15"/>
    </row>
    <row r="13" spans="2:16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16" s="1" customFormat="1" ht="15.75" x14ac:dyDescent="0.2">
      <c r="B14" s="173"/>
      <c r="C14" s="175"/>
      <c r="D14" s="16" t="s">
        <v>7</v>
      </c>
      <c r="E14" s="46" t="s">
        <v>8</v>
      </c>
      <c r="F14" s="16" t="s">
        <v>7</v>
      </c>
      <c r="G14" s="47" t="s">
        <v>8</v>
      </c>
      <c r="J14" s="81"/>
      <c r="K14" s="81"/>
      <c r="L14" s="81"/>
      <c r="M14" s="81"/>
      <c r="N14" s="81"/>
      <c r="O14" s="81"/>
      <c r="P14" s="81"/>
    </row>
    <row r="15" spans="2:16" s="1" customFormat="1" x14ac:dyDescent="0.2">
      <c r="B15" s="18" t="s">
        <v>9</v>
      </c>
      <c r="C15" s="19">
        <v>799</v>
      </c>
      <c r="D15" s="19">
        <v>475</v>
      </c>
      <c r="E15" s="79">
        <v>1</v>
      </c>
      <c r="F15" s="19">
        <v>324</v>
      </c>
      <c r="G15" s="80">
        <v>1</v>
      </c>
      <c r="J15" s="81"/>
      <c r="K15" s="81"/>
      <c r="L15" s="81"/>
      <c r="M15" s="81"/>
      <c r="N15" s="81"/>
      <c r="O15" s="81"/>
    </row>
    <row r="16" spans="2:16" s="1" customFormat="1" x14ac:dyDescent="0.2">
      <c r="B16" s="132" t="s">
        <v>10</v>
      </c>
      <c r="C16" s="123">
        <v>83</v>
      </c>
      <c r="D16" s="124">
        <v>54</v>
      </c>
      <c r="E16" s="125">
        <v>0.11368421052631579</v>
      </c>
      <c r="F16" s="124">
        <v>29</v>
      </c>
      <c r="G16" s="126">
        <v>8.9506172839506168E-2</v>
      </c>
      <c r="J16" s="81"/>
      <c r="K16" s="134"/>
      <c r="L16" s="81"/>
      <c r="M16" s="135"/>
      <c r="N16" s="81"/>
    </row>
    <row r="17" spans="2:13" s="1" customFormat="1" x14ac:dyDescent="0.2">
      <c r="B17" s="132" t="s">
        <v>11</v>
      </c>
      <c r="C17" s="123">
        <v>473</v>
      </c>
      <c r="D17" s="124">
        <v>269</v>
      </c>
      <c r="E17" s="125">
        <v>0.56631578947368422</v>
      </c>
      <c r="F17" s="124">
        <v>204</v>
      </c>
      <c r="G17" s="126">
        <v>0.62962962962962965</v>
      </c>
      <c r="J17" s="81"/>
      <c r="K17" s="134"/>
      <c r="M17" s="135"/>
    </row>
    <row r="18" spans="2:13" s="1" customFormat="1" x14ac:dyDescent="0.2">
      <c r="B18" s="132" t="s">
        <v>12</v>
      </c>
      <c r="C18" s="123">
        <v>239</v>
      </c>
      <c r="D18" s="124">
        <v>150</v>
      </c>
      <c r="E18" s="125">
        <v>0.31578947368421051</v>
      </c>
      <c r="F18" s="124">
        <v>89</v>
      </c>
      <c r="G18" s="126">
        <v>0.27469135802469136</v>
      </c>
      <c r="J18" s="81"/>
      <c r="K18" s="134"/>
      <c r="M18" s="135"/>
    </row>
    <row r="19" spans="2:13" s="1" customFormat="1" x14ac:dyDescent="0.2">
      <c r="B19" s="133" t="s">
        <v>81</v>
      </c>
      <c r="C19" s="127">
        <v>4</v>
      </c>
      <c r="D19" s="128">
        <v>2</v>
      </c>
      <c r="E19" s="129">
        <v>4.2105263157894736E-3</v>
      </c>
      <c r="F19" s="128">
        <v>2</v>
      </c>
      <c r="G19" s="130">
        <v>6.1728395061728392E-3</v>
      </c>
      <c r="J19" s="81"/>
      <c r="K19" s="134"/>
      <c r="M19" s="135"/>
    </row>
    <row r="20" spans="2:13" s="1" customFormat="1" x14ac:dyDescent="0.2">
      <c r="B20" s="26" t="s">
        <v>14</v>
      </c>
      <c r="J20" s="81"/>
      <c r="K20" s="134"/>
      <c r="L20" s="81"/>
      <c r="M20" s="81"/>
    </row>
    <row r="41" spans="2:5" x14ac:dyDescent="0.25">
      <c r="B41" s="192" t="s">
        <v>15</v>
      </c>
      <c r="C41" s="192"/>
      <c r="D41" s="192"/>
      <c r="E41" s="192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5" orientation="landscape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B1:P41"/>
  <sheetViews>
    <sheetView showGridLines="0" view="pageBreakPreview" zoomScaleNormal="70" zoomScaleSheetLayoutView="100" workbookViewId="0">
      <selection activeCell="C16" sqref="C16:C18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" customWidth="1"/>
    <col min="5" max="5" width="8.7109375" customWidth="1"/>
    <col min="6" max="6" width="11.42578125" customWidth="1"/>
    <col min="7" max="7" width="8" customWidth="1"/>
    <col min="9" max="9" width="0.7109375" customWidth="1"/>
    <col min="11" max="11" width="18.7109375" bestFit="1" customWidth="1"/>
    <col min="13" max="13" width="21.28515625" bestFit="1" customWidth="1"/>
  </cols>
  <sheetData>
    <row r="1" spans="2:16" s="1" customFormat="1" ht="3" customHeight="1" thickBot="1" x14ac:dyDescent="0.25"/>
    <row r="2" spans="2:16" s="1" customFormat="1" ht="15.75" x14ac:dyDescent="0.25">
      <c r="B2" s="2"/>
      <c r="C2" s="3"/>
      <c r="D2" s="3"/>
      <c r="E2" s="3"/>
      <c r="F2" s="3"/>
      <c r="G2" s="4"/>
      <c r="H2" s="82"/>
    </row>
    <row r="3" spans="2:16" s="1" customFormat="1" x14ac:dyDescent="0.2">
      <c r="B3" s="6"/>
      <c r="G3" s="8"/>
    </row>
    <row r="4" spans="2:16" s="1" customFormat="1" x14ac:dyDescent="0.2">
      <c r="B4" s="6"/>
      <c r="G4" s="8"/>
    </row>
    <row r="5" spans="2:16" s="1" customFormat="1" x14ac:dyDescent="0.2">
      <c r="B5" s="6"/>
      <c r="G5" s="8"/>
    </row>
    <row r="6" spans="2:16" s="1" customFormat="1" ht="15.75" thickBot="1" x14ac:dyDescent="0.25">
      <c r="B6" s="9"/>
      <c r="C6" s="10"/>
      <c r="D6" s="10"/>
      <c r="E6" s="10"/>
      <c r="F6" s="10"/>
      <c r="G6" s="11"/>
    </row>
    <row r="7" spans="2:16" s="1" customFormat="1" ht="5.25" customHeight="1" x14ac:dyDescent="0.2">
      <c r="B7" s="12"/>
      <c r="C7" s="131"/>
      <c r="D7" s="131"/>
      <c r="E7" s="131"/>
      <c r="F7" s="131"/>
      <c r="G7" s="14"/>
    </row>
    <row r="8" spans="2:16" s="1" customFormat="1" ht="15.75" x14ac:dyDescent="0.25">
      <c r="B8" s="169" t="s">
        <v>0</v>
      </c>
      <c r="C8" s="193"/>
      <c r="D8" s="193"/>
      <c r="E8" s="193"/>
      <c r="F8" s="193"/>
      <c r="G8" s="171"/>
    </row>
    <row r="9" spans="2:16" s="1" customFormat="1" ht="15.75" x14ac:dyDescent="0.25">
      <c r="B9" s="169" t="s">
        <v>1</v>
      </c>
      <c r="C9" s="193"/>
      <c r="D9" s="193"/>
      <c r="E9" s="193"/>
      <c r="F9" s="193"/>
      <c r="G9" s="171"/>
    </row>
    <row r="10" spans="2:16" s="1" customFormat="1" ht="15.75" x14ac:dyDescent="0.25">
      <c r="B10" s="169" t="s">
        <v>83</v>
      </c>
      <c r="C10" s="193"/>
      <c r="D10" s="193"/>
      <c r="E10" s="193"/>
      <c r="F10" s="193"/>
      <c r="G10" s="171"/>
    </row>
    <row r="11" spans="2:16" s="1" customFormat="1" ht="15.75" x14ac:dyDescent="0.25">
      <c r="B11" s="169" t="s">
        <v>86</v>
      </c>
      <c r="C11" s="193"/>
      <c r="D11" s="193"/>
      <c r="E11" s="193"/>
      <c r="F11" s="193"/>
      <c r="G11" s="171"/>
    </row>
    <row r="12" spans="2:16" s="1" customFormat="1" ht="5.25" customHeight="1" x14ac:dyDescent="0.2">
      <c r="B12" s="12"/>
      <c r="C12" s="131"/>
      <c r="D12" s="131"/>
      <c r="E12" s="131"/>
      <c r="F12" s="131"/>
      <c r="G12" s="15"/>
    </row>
    <row r="13" spans="2:16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16" s="1" customFormat="1" ht="15.75" x14ac:dyDescent="0.2">
      <c r="B14" s="173"/>
      <c r="C14" s="175"/>
      <c r="D14" s="16" t="s">
        <v>7</v>
      </c>
      <c r="E14" s="46" t="s">
        <v>8</v>
      </c>
      <c r="F14" s="16" t="s">
        <v>7</v>
      </c>
      <c r="G14" s="47" t="s">
        <v>8</v>
      </c>
      <c r="J14" s="81"/>
      <c r="K14" s="81"/>
      <c r="L14" s="81"/>
      <c r="M14" s="81"/>
      <c r="N14" s="81"/>
      <c r="O14" s="81"/>
      <c r="P14" s="81"/>
    </row>
    <row r="15" spans="2:16" s="1" customFormat="1" x14ac:dyDescent="0.2">
      <c r="B15" s="18" t="s">
        <v>9</v>
      </c>
      <c r="C15" s="19">
        <v>787</v>
      </c>
      <c r="D15" s="19">
        <v>469</v>
      </c>
      <c r="E15" s="79">
        <v>1.0000000000000002</v>
      </c>
      <c r="F15" s="19">
        <v>318</v>
      </c>
      <c r="G15" s="80">
        <v>0.99999999999999989</v>
      </c>
      <c r="J15" s="81"/>
      <c r="K15" s="81"/>
      <c r="L15" s="81"/>
      <c r="M15" s="81"/>
      <c r="N15" s="81"/>
      <c r="O15" s="81"/>
    </row>
    <row r="16" spans="2:16" s="1" customFormat="1" x14ac:dyDescent="0.2">
      <c r="B16" s="132" t="s">
        <v>10</v>
      </c>
      <c r="C16" s="123">
        <v>82</v>
      </c>
      <c r="D16" s="124">
        <v>54</v>
      </c>
      <c r="E16" s="125">
        <v>0.11513859275053305</v>
      </c>
      <c r="F16" s="124">
        <v>28</v>
      </c>
      <c r="G16" s="126">
        <v>8.8050314465408799E-2</v>
      </c>
      <c r="J16" s="81"/>
      <c r="K16" s="134"/>
      <c r="L16" s="81"/>
      <c r="M16" s="135"/>
      <c r="N16" s="81"/>
    </row>
    <row r="17" spans="2:13" s="1" customFormat="1" x14ac:dyDescent="0.2">
      <c r="B17" s="132" t="s">
        <v>11</v>
      </c>
      <c r="C17" s="123">
        <v>465</v>
      </c>
      <c r="D17" s="124">
        <v>265</v>
      </c>
      <c r="E17" s="125">
        <v>0.56503198294243073</v>
      </c>
      <c r="F17" s="124">
        <v>200</v>
      </c>
      <c r="G17" s="126">
        <v>0.62893081761006286</v>
      </c>
      <c r="J17" s="81"/>
      <c r="K17" s="134"/>
      <c r="M17" s="135"/>
    </row>
    <row r="18" spans="2:13" s="1" customFormat="1" x14ac:dyDescent="0.2">
      <c r="B18" s="132" t="s">
        <v>12</v>
      </c>
      <c r="C18" s="123">
        <v>235</v>
      </c>
      <c r="D18" s="124">
        <v>148</v>
      </c>
      <c r="E18" s="125">
        <v>0.31556503198294245</v>
      </c>
      <c r="F18" s="124">
        <v>87</v>
      </c>
      <c r="G18" s="126">
        <v>0.27358490566037735</v>
      </c>
      <c r="J18" s="81"/>
      <c r="K18" s="134"/>
      <c r="M18" s="135"/>
    </row>
    <row r="19" spans="2:13" s="1" customFormat="1" x14ac:dyDescent="0.2">
      <c r="B19" s="133" t="s">
        <v>81</v>
      </c>
      <c r="C19" s="127">
        <v>5</v>
      </c>
      <c r="D19" s="128">
        <v>2</v>
      </c>
      <c r="E19" s="129">
        <v>4.2643923240938165E-3</v>
      </c>
      <c r="F19" s="128">
        <v>3</v>
      </c>
      <c r="G19" s="130">
        <v>9.433962264150943E-3</v>
      </c>
      <c r="J19" s="81"/>
      <c r="K19" s="134"/>
      <c r="M19" s="135"/>
    </row>
    <row r="20" spans="2:13" s="1" customFormat="1" x14ac:dyDescent="0.2">
      <c r="B20" s="26" t="s">
        <v>14</v>
      </c>
      <c r="J20" s="81"/>
      <c r="K20" s="134"/>
      <c r="L20" s="81"/>
      <c r="M20" s="81"/>
    </row>
    <row r="41" spans="2:5" x14ac:dyDescent="0.25">
      <c r="B41" s="192" t="s">
        <v>15</v>
      </c>
      <c r="C41" s="192"/>
      <c r="D41" s="192"/>
      <c r="E41" s="192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5" orientation="landscape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B1:P41"/>
  <sheetViews>
    <sheetView showGridLines="0" view="pageBreakPreview" zoomScaleNormal="70" zoomScaleSheetLayoutView="100" workbookViewId="0">
      <selection activeCell="C16" sqref="C16:C18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" customWidth="1"/>
    <col min="5" max="5" width="8.7109375" customWidth="1"/>
    <col min="6" max="6" width="11.42578125" customWidth="1"/>
    <col min="7" max="7" width="8" customWidth="1"/>
    <col min="9" max="9" width="0.7109375" customWidth="1"/>
    <col min="11" max="11" width="18.7109375" bestFit="1" customWidth="1"/>
    <col min="13" max="13" width="21.28515625" bestFit="1" customWidth="1"/>
  </cols>
  <sheetData>
    <row r="1" spans="2:16" s="1" customFormat="1" ht="3" customHeight="1" thickBot="1" x14ac:dyDescent="0.25"/>
    <row r="2" spans="2:16" s="1" customFormat="1" ht="15.75" x14ac:dyDescent="0.25">
      <c r="B2" s="2"/>
      <c r="C2" s="3"/>
      <c r="D2" s="3"/>
      <c r="E2" s="3"/>
      <c r="F2" s="3"/>
      <c r="G2" s="4"/>
      <c r="H2" s="82"/>
    </row>
    <row r="3" spans="2:16" s="1" customFormat="1" x14ac:dyDescent="0.2">
      <c r="B3" s="6"/>
      <c r="G3" s="8"/>
    </row>
    <row r="4" spans="2:16" s="1" customFormat="1" x14ac:dyDescent="0.2">
      <c r="B4" s="6"/>
      <c r="G4" s="8"/>
    </row>
    <row r="5" spans="2:16" s="1" customFormat="1" x14ac:dyDescent="0.2">
      <c r="B5" s="6"/>
      <c r="G5" s="8"/>
    </row>
    <row r="6" spans="2:16" s="1" customFormat="1" ht="15.75" thickBot="1" x14ac:dyDescent="0.25">
      <c r="B6" s="9"/>
      <c r="C6" s="10"/>
      <c r="D6" s="10"/>
      <c r="E6" s="10"/>
      <c r="F6" s="10"/>
      <c r="G6" s="11"/>
    </row>
    <row r="7" spans="2:16" s="1" customFormat="1" ht="5.25" customHeight="1" x14ac:dyDescent="0.2">
      <c r="B7" s="12"/>
      <c r="C7" s="131"/>
      <c r="D7" s="131"/>
      <c r="E7" s="131"/>
      <c r="F7" s="131"/>
      <c r="G7" s="14"/>
    </row>
    <row r="8" spans="2:16" s="1" customFormat="1" ht="15.75" x14ac:dyDescent="0.25">
      <c r="B8" s="169" t="s">
        <v>0</v>
      </c>
      <c r="C8" s="193"/>
      <c r="D8" s="193"/>
      <c r="E8" s="193"/>
      <c r="F8" s="193"/>
      <c r="G8" s="171"/>
    </row>
    <row r="9" spans="2:16" s="1" customFormat="1" ht="15.75" x14ac:dyDescent="0.25">
      <c r="B9" s="169" t="s">
        <v>1</v>
      </c>
      <c r="C9" s="193"/>
      <c r="D9" s="193"/>
      <c r="E9" s="193"/>
      <c r="F9" s="193"/>
      <c r="G9" s="171"/>
    </row>
    <row r="10" spans="2:16" s="1" customFormat="1" ht="15.75" x14ac:dyDescent="0.25">
      <c r="B10" s="169" t="s">
        <v>83</v>
      </c>
      <c r="C10" s="193"/>
      <c r="D10" s="193"/>
      <c r="E10" s="193"/>
      <c r="F10" s="193"/>
      <c r="G10" s="171"/>
    </row>
    <row r="11" spans="2:16" s="1" customFormat="1" ht="15.75" x14ac:dyDescent="0.25">
      <c r="B11" s="169" t="s">
        <v>87</v>
      </c>
      <c r="C11" s="193"/>
      <c r="D11" s="193"/>
      <c r="E11" s="193"/>
      <c r="F11" s="193"/>
      <c r="G11" s="171"/>
    </row>
    <row r="12" spans="2:16" s="1" customFormat="1" ht="5.25" customHeight="1" x14ac:dyDescent="0.2">
      <c r="B12" s="12"/>
      <c r="C12" s="131"/>
      <c r="D12" s="131"/>
      <c r="E12" s="131"/>
      <c r="F12" s="131"/>
      <c r="G12" s="15"/>
    </row>
    <row r="13" spans="2:16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16" s="1" customFormat="1" ht="15.75" x14ac:dyDescent="0.2">
      <c r="B14" s="173"/>
      <c r="C14" s="175"/>
      <c r="D14" s="16" t="s">
        <v>7</v>
      </c>
      <c r="E14" s="46" t="s">
        <v>8</v>
      </c>
      <c r="F14" s="16" t="s">
        <v>7</v>
      </c>
      <c r="G14" s="47" t="s">
        <v>8</v>
      </c>
      <c r="J14" s="81"/>
      <c r="K14" s="81"/>
      <c r="L14" s="81"/>
      <c r="M14" s="81"/>
      <c r="N14" s="81"/>
      <c r="O14" s="81"/>
      <c r="P14" s="81"/>
    </row>
    <row r="15" spans="2:16" s="1" customFormat="1" x14ac:dyDescent="0.2">
      <c r="B15" s="18" t="s">
        <v>9</v>
      </c>
      <c r="C15" s="19">
        <v>638</v>
      </c>
      <c r="D15" s="19">
        <v>385</v>
      </c>
      <c r="E15" s="79">
        <v>1</v>
      </c>
      <c r="F15" s="19">
        <v>253</v>
      </c>
      <c r="G15" s="80">
        <v>1</v>
      </c>
      <c r="J15" s="81"/>
      <c r="K15" s="81"/>
      <c r="L15" s="81"/>
      <c r="M15" s="81"/>
      <c r="N15" s="81"/>
      <c r="O15" s="81"/>
    </row>
    <row r="16" spans="2:16" s="1" customFormat="1" x14ac:dyDescent="0.2">
      <c r="B16" s="132" t="s">
        <v>10</v>
      </c>
      <c r="C16" s="123">
        <v>57</v>
      </c>
      <c r="D16" s="124">
        <v>36</v>
      </c>
      <c r="E16" s="125">
        <v>9.350649350649351E-2</v>
      </c>
      <c r="F16" s="124">
        <v>21</v>
      </c>
      <c r="G16" s="126">
        <v>8.3003952569169967E-2</v>
      </c>
      <c r="J16" s="81"/>
      <c r="K16" s="134"/>
      <c r="L16" s="81"/>
      <c r="M16" s="135"/>
      <c r="N16" s="81"/>
    </row>
    <row r="17" spans="2:13" s="1" customFormat="1" x14ac:dyDescent="0.2">
      <c r="B17" s="132" t="s">
        <v>11</v>
      </c>
      <c r="C17" s="123">
        <v>386</v>
      </c>
      <c r="D17" s="124">
        <v>226</v>
      </c>
      <c r="E17" s="125">
        <v>0.58701298701298699</v>
      </c>
      <c r="F17" s="124">
        <v>160</v>
      </c>
      <c r="G17" s="126">
        <v>0.6324110671936759</v>
      </c>
      <c r="J17" s="81"/>
      <c r="K17" s="134"/>
      <c r="M17" s="135"/>
    </row>
    <row r="18" spans="2:13" s="1" customFormat="1" x14ac:dyDescent="0.2">
      <c r="B18" s="132" t="s">
        <v>12</v>
      </c>
      <c r="C18" s="123">
        <v>191</v>
      </c>
      <c r="D18" s="124">
        <v>122</v>
      </c>
      <c r="E18" s="125">
        <v>0.31688311688311688</v>
      </c>
      <c r="F18" s="124">
        <v>69</v>
      </c>
      <c r="G18" s="126">
        <v>0.27272727272727271</v>
      </c>
      <c r="J18" s="81"/>
      <c r="K18" s="134"/>
      <c r="M18" s="135"/>
    </row>
    <row r="19" spans="2:13" s="1" customFormat="1" x14ac:dyDescent="0.2">
      <c r="B19" s="133" t="s">
        <v>81</v>
      </c>
      <c r="C19" s="127">
        <v>4</v>
      </c>
      <c r="D19" s="128">
        <v>1</v>
      </c>
      <c r="E19" s="129">
        <v>2.5974025974025974E-3</v>
      </c>
      <c r="F19" s="128">
        <v>3</v>
      </c>
      <c r="G19" s="130">
        <v>1.1857707509881422E-2</v>
      </c>
      <c r="J19" s="81"/>
      <c r="K19" s="134"/>
      <c r="M19" s="135"/>
    </row>
    <row r="20" spans="2:13" s="1" customFormat="1" x14ac:dyDescent="0.2">
      <c r="B20" s="26" t="s">
        <v>14</v>
      </c>
      <c r="J20" s="81"/>
      <c r="K20" s="134"/>
      <c r="L20" s="81"/>
      <c r="M20" s="81"/>
    </row>
    <row r="41" spans="2:5" x14ac:dyDescent="0.25">
      <c r="B41" s="192" t="s">
        <v>15</v>
      </c>
      <c r="C41" s="192"/>
      <c r="D41" s="192"/>
      <c r="E41" s="192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5" orientation="landscape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B1:P41"/>
  <sheetViews>
    <sheetView showGridLines="0" view="pageBreakPreview" zoomScaleNormal="70" zoomScaleSheetLayoutView="100" workbookViewId="0">
      <selection activeCell="B13" sqref="B13:B14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" customWidth="1"/>
    <col min="5" max="5" width="8.7109375" customWidth="1"/>
    <col min="6" max="6" width="11.42578125" customWidth="1"/>
    <col min="7" max="7" width="8" customWidth="1"/>
    <col min="9" max="9" width="0.7109375" customWidth="1"/>
    <col min="11" max="11" width="18.7109375" bestFit="1" customWidth="1"/>
    <col min="13" max="13" width="21.28515625" bestFit="1" customWidth="1"/>
  </cols>
  <sheetData>
    <row r="1" spans="2:16" s="1" customFormat="1" ht="3" customHeight="1" thickBot="1" x14ac:dyDescent="0.25"/>
    <row r="2" spans="2:16" s="1" customFormat="1" ht="15.75" x14ac:dyDescent="0.25">
      <c r="B2" s="2"/>
      <c r="C2" s="3"/>
      <c r="D2" s="3"/>
      <c r="E2" s="3"/>
      <c r="F2" s="3"/>
      <c r="G2" s="4"/>
      <c r="H2" s="82"/>
    </row>
    <row r="3" spans="2:16" s="1" customFormat="1" x14ac:dyDescent="0.2">
      <c r="B3" s="6"/>
      <c r="G3" s="8"/>
    </row>
    <row r="4" spans="2:16" s="1" customFormat="1" x14ac:dyDescent="0.2">
      <c r="B4" s="6"/>
      <c r="G4" s="8"/>
    </row>
    <row r="5" spans="2:16" s="1" customFormat="1" x14ac:dyDescent="0.2">
      <c r="B5" s="6"/>
      <c r="G5" s="8"/>
    </row>
    <row r="6" spans="2:16" s="1" customFormat="1" ht="15.75" thickBot="1" x14ac:dyDescent="0.25">
      <c r="B6" s="9"/>
      <c r="C6" s="10"/>
      <c r="D6" s="10"/>
      <c r="E6" s="10"/>
      <c r="F6" s="10"/>
      <c r="G6" s="11"/>
    </row>
    <row r="7" spans="2:16" s="1" customFormat="1" ht="5.25" customHeight="1" x14ac:dyDescent="0.2">
      <c r="B7" s="12"/>
      <c r="C7" s="131"/>
      <c r="D7" s="131"/>
      <c r="E7" s="131"/>
      <c r="F7" s="131"/>
      <c r="G7" s="14"/>
    </row>
    <row r="8" spans="2:16" s="1" customFormat="1" ht="15.75" x14ac:dyDescent="0.25">
      <c r="B8" s="169" t="s">
        <v>0</v>
      </c>
      <c r="C8" s="193"/>
      <c r="D8" s="193"/>
      <c r="E8" s="193"/>
      <c r="F8" s="193"/>
      <c r="G8" s="171"/>
    </row>
    <row r="9" spans="2:16" s="1" customFormat="1" ht="15.75" x14ac:dyDescent="0.25">
      <c r="B9" s="169" t="s">
        <v>1</v>
      </c>
      <c r="C9" s="193"/>
      <c r="D9" s="193"/>
      <c r="E9" s="193"/>
      <c r="F9" s="193"/>
      <c r="G9" s="171"/>
    </row>
    <row r="10" spans="2:16" s="1" customFormat="1" ht="15.75" x14ac:dyDescent="0.25">
      <c r="B10" s="169" t="s">
        <v>83</v>
      </c>
      <c r="C10" s="193"/>
      <c r="D10" s="193"/>
      <c r="E10" s="193"/>
      <c r="F10" s="193"/>
      <c r="G10" s="171"/>
    </row>
    <row r="11" spans="2:16" s="1" customFormat="1" ht="15.75" x14ac:dyDescent="0.25">
      <c r="B11" s="169" t="s">
        <v>88</v>
      </c>
      <c r="C11" s="193"/>
      <c r="D11" s="193"/>
      <c r="E11" s="193"/>
      <c r="F11" s="193"/>
      <c r="G11" s="171"/>
    </row>
    <row r="12" spans="2:16" s="1" customFormat="1" ht="5.25" customHeight="1" x14ac:dyDescent="0.2">
      <c r="B12" s="12"/>
      <c r="C12" s="131"/>
      <c r="D12" s="131"/>
      <c r="E12" s="131"/>
      <c r="F12" s="131"/>
      <c r="G12" s="15"/>
    </row>
    <row r="13" spans="2:16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16" s="1" customFormat="1" ht="15.75" x14ac:dyDescent="0.2">
      <c r="B14" s="173"/>
      <c r="C14" s="175"/>
      <c r="D14" s="16" t="s">
        <v>7</v>
      </c>
      <c r="E14" s="46" t="s">
        <v>8</v>
      </c>
      <c r="F14" s="16" t="s">
        <v>7</v>
      </c>
      <c r="G14" s="47" t="s">
        <v>8</v>
      </c>
      <c r="J14" s="81"/>
      <c r="K14" s="81"/>
      <c r="L14" s="81"/>
      <c r="M14" s="81"/>
      <c r="N14" s="81"/>
      <c r="O14" s="81"/>
      <c r="P14" s="81"/>
    </row>
    <row r="15" spans="2:16" s="1" customFormat="1" x14ac:dyDescent="0.2">
      <c r="B15" s="18" t="s">
        <v>9</v>
      </c>
      <c r="C15" s="19">
        <f>SUM(C16:C19)</f>
        <v>442</v>
      </c>
      <c r="D15" s="19">
        <f>SUM(D16:D19)</f>
        <v>287</v>
      </c>
      <c r="E15" s="79">
        <v>1</v>
      </c>
      <c r="F15" s="19">
        <f>SUM(F16:F19)</f>
        <v>155</v>
      </c>
      <c r="G15" s="80">
        <v>1</v>
      </c>
      <c r="J15" s="137"/>
      <c r="K15" s="81"/>
      <c r="L15" s="81"/>
      <c r="M15" s="81"/>
      <c r="N15" s="81"/>
      <c r="O15" s="81"/>
    </row>
    <row r="16" spans="2:16" s="1" customFormat="1" x14ac:dyDescent="0.2">
      <c r="B16" s="132" t="s">
        <v>10</v>
      </c>
      <c r="C16" s="123">
        <v>35</v>
      </c>
      <c r="D16" s="124">
        <v>23</v>
      </c>
      <c r="E16" s="125">
        <v>8.0139372822299645E-2</v>
      </c>
      <c r="F16" s="124">
        <v>12</v>
      </c>
      <c r="G16" s="126">
        <v>7.7419354838709681E-2</v>
      </c>
      <c r="J16" s="137"/>
      <c r="K16" s="134"/>
      <c r="L16" s="81"/>
      <c r="M16" s="135"/>
      <c r="N16" s="81"/>
    </row>
    <row r="17" spans="2:13" s="1" customFormat="1" x14ac:dyDescent="0.2">
      <c r="B17" s="132" t="s">
        <v>11</v>
      </c>
      <c r="C17" s="123">
        <v>278</v>
      </c>
      <c r="D17" s="124">
        <v>174</v>
      </c>
      <c r="E17" s="125">
        <v>0.60627177700348434</v>
      </c>
      <c r="F17" s="124">
        <v>104</v>
      </c>
      <c r="G17" s="126">
        <v>0.67096774193548392</v>
      </c>
      <c r="J17" s="137"/>
      <c r="K17" s="134"/>
      <c r="M17" s="135"/>
    </row>
    <row r="18" spans="2:13" s="1" customFormat="1" x14ac:dyDescent="0.2">
      <c r="B18" s="132" t="s">
        <v>12</v>
      </c>
      <c r="C18" s="123">
        <v>125</v>
      </c>
      <c r="D18" s="124">
        <v>89</v>
      </c>
      <c r="E18" s="125">
        <v>0.31010452961672474</v>
      </c>
      <c r="F18" s="124">
        <v>36</v>
      </c>
      <c r="G18" s="126">
        <v>0.23225806451612904</v>
      </c>
      <c r="J18" s="137"/>
      <c r="K18" s="134"/>
      <c r="M18" s="135"/>
    </row>
    <row r="19" spans="2:13" s="1" customFormat="1" x14ac:dyDescent="0.2">
      <c r="B19" s="133" t="s">
        <v>81</v>
      </c>
      <c r="C19" s="127">
        <v>4</v>
      </c>
      <c r="D19" s="128">
        <v>1</v>
      </c>
      <c r="E19" s="129">
        <v>3.4843205574912892E-3</v>
      </c>
      <c r="F19" s="128">
        <v>3</v>
      </c>
      <c r="G19" s="130">
        <v>1.935483870967742E-2</v>
      </c>
      <c r="J19" s="137"/>
      <c r="K19" s="134"/>
      <c r="M19" s="135"/>
    </row>
    <row r="20" spans="2:13" s="1" customFormat="1" x14ac:dyDescent="0.2">
      <c r="B20" s="26" t="s">
        <v>14</v>
      </c>
      <c r="J20" s="81"/>
      <c r="K20" s="134"/>
      <c r="L20" s="81"/>
      <c r="M20" s="81"/>
    </row>
    <row r="21" spans="2:13" x14ac:dyDescent="0.25">
      <c r="B21" s="136"/>
    </row>
    <row r="41" spans="2:5" x14ac:dyDescent="0.25">
      <c r="B41" s="192" t="s">
        <v>15</v>
      </c>
      <c r="C41" s="192"/>
      <c r="D41" s="192"/>
      <c r="E41" s="192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5" orientation="landscape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B1:P41"/>
  <sheetViews>
    <sheetView showGridLines="0" view="pageBreakPreview" zoomScaleNormal="70" zoomScaleSheetLayoutView="100" workbookViewId="0">
      <selection activeCell="B15" sqref="B15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" customWidth="1"/>
    <col min="5" max="5" width="8.7109375" customWidth="1"/>
    <col min="6" max="6" width="11.42578125" customWidth="1"/>
    <col min="7" max="7" width="8" customWidth="1"/>
    <col min="9" max="9" width="0.7109375" customWidth="1"/>
    <col min="11" max="11" width="18.7109375" bestFit="1" customWidth="1"/>
    <col min="13" max="13" width="21.28515625" bestFit="1" customWidth="1"/>
  </cols>
  <sheetData>
    <row r="1" spans="2:16" s="1" customFormat="1" ht="3" customHeight="1" thickBot="1" x14ac:dyDescent="0.25"/>
    <row r="2" spans="2:16" s="1" customFormat="1" ht="15.75" x14ac:dyDescent="0.25">
      <c r="B2" s="2"/>
      <c r="C2" s="3"/>
      <c r="D2" s="3"/>
      <c r="E2" s="3"/>
      <c r="F2" s="3"/>
      <c r="G2" s="4"/>
      <c r="H2" s="82"/>
    </row>
    <row r="3" spans="2:16" s="1" customFormat="1" x14ac:dyDescent="0.2">
      <c r="B3" s="6"/>
      <c r="G3" s="8"/>
    </row>
    <row r="4" spans="2:16" s="1" customFormat="1" x14ac:dyDescent="0.2">
      <c r="B4" s="6"/>
      <c r="G4" s="8"/>
    </row>
    <row r="5" spans="2:16" s="1" customFormat="1" x14ac:dyDescent="0.2">
      <c r="B5" s="6"/>
      <c r="G5" s="8"/>
    </row>
    <row r="6" spans="2:16" s="1" customFormat="1" ht="15.75" thickBot="1" x14ac:dyDescent="0.25">
      <c r="B6" s="9"/>
      <c r="C6" s="10"/>
      <c r="D6" s="10"/>
      <c r="E6" s="10"/>
      <c r="F6" s="10"/>
      <c r="G6" s="11"/>
    </row>
    <row r="7" spans="2:16" s="1" customFormat="1" ht="5.25" customHeight="1" x14ac:dyDescent="0.2">
      <c r="B7" s="12"/>
      <c r="C7" s="131"/>
      <c r="D7" s="131"/>
      <c r="E7" s="131"/>
      <c r="F7" s="131"/>
      <c r="G7" s="14"/>
    </row>
    <row r="8" spans="2:16" s="1" customFormat="1" ht="15.75" x14ac:dyDescent="0.25">
      <c r="B8" s="169" t="s">
        <v>0</v>
      </c>
      <c r="C8" s="193"/>
      <c r="D8" s="193"/>
      <c r="E8" s="193"/>
      <c r="F8" s="193"/>
      <c r="G8" s="171"/>
    </row>
    <row r="9" spans="2:16" s="1" customFormat="1" ht="15.75" x14ac:dyDescent="0.25">
      <c r="B9" s="169" t="s">
        <v>1</v>
      </c>
      <c r="C9" s="193"/>
      <c r="D9" s="193"/>
      <c r="E9" s="193"/>
      <c r="F9" s="193"/>
      <c r="G9" s="171"/>
    </row>
    <row r="10" spans="2:16" s="1" customFormat="1" ht="15.75" x14ac:dyDescent="0.25">
      <c r="B10" s="169" t="s">
        <v>83</v>
      </c>
      <c r="C10" s="193"/>
      <c r="D10" s="193"/>
      <c r="E10" s="193"/>
      <c r="F10" s="193"/>
      <c r="G10" s="171"/>
    </row>
    <row r="11" spans="2:16" s="1" customFormat="1" ht="15.75" x14ac:dyDescent="0.25">
      <c r="B11" s="169" t="s">
        <v>89</v>
      </c>
      <c r="C11" s="193"/>
      <c r="D11" s="193"/>
      <c r="E11" s="193"/>
      <c r="F11" s="193"/>
      <c r="G11" s="171"/>
    </row>
    <row r="12" spans="2:16" s="1" customFormat="1" ht="5.25" customHeight="1" x14ac:dyDescent="0.2">
      <c r="B12" s="12"/>
      <c r="C12" s="131"/>
      <c r="D12" s="131"/>
      <c r="E12" s="131"/>
      <c r="F12" s="131"/>
      <c r="G12" s="15"/>
    </row>
    <row r="13" spans="2:16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16" s="1" customFormat="1" ht="15.75" x14ac:dyDescent="0.2">
      <c r="B14" s="173"/>
      <c r="C14" s="175"/>
      <c r="D14" s="16" t="s">
        <v>7</v>
      </c>
      <c r="E14" s="46" t="s">
        <v>8</v>
      </c>
      <c r="F14" s="16" t="s">
        <v>7</v>
      </c>
      <c r="G14" s="47" t="s">
        <v>8</v>
      </c>
      <c r="J14" s="81"/>
      <c r="K14" s="81"/>
      <c r="L14" s="81"/>
      <c r="M14" s="81"/>
      <c r="N14" s="81"/>
      <c r="O14" s="81"/>
      <c r="P14" s="81"/>
    </row>
    <row r="15" spans="2:16" s="1" customFormat="1" x14ac:dyDescent="0.2">
      <c r="B15" s="18" t="s">
        <v>9</v>
      </c>
      <c r="C15" s="19">
        <v>515</v>
      </c>
      <c r="D15" s="19">
        <v>301</v>
      </c>
      <c r="E15" s="79">
        <v>1</v>
      </c>
      <c r="F15" s="19">
        <v>214</v>
      </c>
      <c r="G15" s="80">
        <v>0.99999999999999978</v>
      </c>
      <c r="J15" s="137"/>
      <c r="K15" s="137"/>
      <c r="L15" s="137"/>
      <c r="M15" s="137"/>
      <c r="N15" s="81"/>
      <c r="O15" s="81"/>
    </row>
    <row r="16" spans="2:16" s="1" customFormat="1" x14ac:dyDescent="0.2">
      <c r="B16" s="132" t="s">
        <v>10</v>
      </c>
      <c r="C16" s="123">
        <v>59</v>
      </c>
      <c r="D16" s="124">
        <v>42</v>
      </c>
      <c r="E16" s="125">
        <v>0.13953488372093023</v>
      </c>
      <c r="F16" s="124">
        <v>17</v>
      </c>
      <c r="G16" s="126">
        <v>7.9439252336448593E-2</v>
      </c>
      <c r="J16" s="137"/>
      <c r="K16" s="134"/>
      <c r="L16" s="137"/>
      <c r="M16" s="135"/>
      <c r="N16" s="81"/>
    </row>
    <row r="17" spans="2:13" s="1" customFormat="1" x14ac:dyDescent="0.2">
      <c r="B17" s="132" t="s">
        <v>11</v>
      </c>
      <c r="C17" s="123">
        <v>293</v>
      </c>
      <c r="D17" s="124">
        <v>159</v>
      </c>
      <c r="E17" s="125">
        <v>0.52823920265780733</v>
      </c>
      <c r="F17" s="124">
        <v>134</v>
      </c>
      <c r="G17" s="126">
        <v>0.62616822429906538</v>
      </c>
      <c r="J17" s="137"/>
      <c r="K17" s="134"/>
      <c r="L17" s="137"/>
      <c r="M17" s="135"/>
    </row>
    <row r="18" spans="2:13" s="1" customFormat="1" x14ac:dyDescent="0.2">
      <c r="B18" s="132" t="s">
        <v>12</v>
      </c>
      <c r="C18" s="123">
        <v>159</v>
      </c>
      <c r="D18" s="124">
        <v>99</v>
      </c>
      <c r="E18" s="125">
        <v>0.32890365448504982</v>
      </c>
      <c r="F18" s="124">
        <v>60</v>
      </c>
      <c r="G18" s="126">
        <v>0.28037383177570091</v>
      </c>
      <c r="J18" s="137"/>
      <c r="K18" s="134"/>
      <c r="L18" s="137"/>
      <c r="M18" s="135"/>
    </row>
    <row r="19" spans="2:13" s="1" customFormat="1" x14ac:dyDescent="0.2">
      <c r="B19" s="133" t="s">
        <v>81</v>
      </c>
      <c r="C19" s="127">
        <v>4</v>
      </c>
      <c r="D19" s="128">
        <v>1</v>
      </c>
      <c r="E19" s="129">
        <v>3.3222591362126247E-3</v>
      </c>
      <c r="F19" s="128">
        <v>3</v>
      </c>
      <c r="G19" s="130">
        <v>1.4018691588785047E-2</v>
      </c>
      <c r="J19" s="137"/>
      <c r="K19" s="134"/>
      <c r="L19" s="137"/>
      <c r="M19" s="135"/>
    </row>
    <row r="20" spans="2:13" s="1" customFormat="1" x14ac:dyDescent="0.2">
      <c r="B20" s="26" t="s">
        <v>14</v>
      </c>
      <c r="J20" s="81"/>
      <c r="K20" s="134"/>
      <c r="L20" s="81"/>
      <c r="M20" s="81"/>
    </row>
    <row r="21" spans="2:13" x14ac:dyDescent="0.25">
      <c r="B21" s="136"/>
    </row>
    <row r="41" spans="2:5" x14ac:dyDescent="0.25">
      <c r="B41" s="192" t="s">
        <v>15</v>
      </c>
      <c r="C41" s="192"/>
      <c r="D41" s="192"/>
      <c r="E41" s="192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5" orientation="landscape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B1:P41"/>
  <sheetViews>
    <sheetView showGridLines="0" view="pageBreakPreview" zoomScaleNormal="70" zoomScaleSheetLayoutView="100" workbookViewId="0">
      <selection activeCell="B13" sqref="B13:B14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" customWidth="1"/>
    <col min="5" max="5" width="8.7109375" customWidth="1"/>
    <col min="6" max="6" width="11.42578125" customWidth="1"/>
    <col min="7" max="7" width="8" customWidth="1"/>
    <col min="9" max="9" width="0.7109375" customWidth="1"/>
    <col min="11" max="11" width="18.7109375" bestFit="1" customWidth="1"/>
    <col min="13" max="13" width="21.28515625" bestFit="1" customWidth="1"/>
  </cols>
  <sheetData>
    <row r="1" spans="2:16" s="1" customFormat="1" ht="3" customHeight="1" thickBot="1" x14ac:dyDescent="0.25"/>
    <row r="2" spans="2:16" s="1" customFormat="1" ht="15.75" x14ac:dyDescent="0.25">
      <c r="B2" s="2"/>
      <c r="C2" s="3"/>
      <c r="D2" s="3"/>
      <c r="E2" s="3"/>
      <c r="F2" s="3"/>
      <c r="G2" s="4"/>
      <c r="H2" s="82"/>
    </row>
    <row r="3" spans="2:16" s="1" customFormat="1" x14ac:dyDescent="0.2">
      <c r="B3" s="6"/>
      <c r="G3" s="8"/>
    </row>
    <row r="4" spans="2:16" s="1" customFormat="1" x14ac:dyDescent="0.2">
      <c r="B4" s="6"/>
      <c r="G4" s="8"/>
    </row>
    <row r="5" spans="2:16" s="1" customFormat="1" x14ac:dyDescent="0.2">
      <c r="B5" s="6"/>
      <c r="G5" s="8"/>
    </row>
    <row r="6" spans="2:16" s="1" customFormat="1" ht="15.75" thickBot="1" x14ac:dyDescent="0.25">
      <c r="B6" s="9"/>
      <c r="C6" s="10"/>
      <c r="D6" s="10"/>
      <c r="E6" s="10"/>
      <c r="F6" s="10"/>
      <c r="G6" s="11"/>
    </row>
    <row r="7" spans="2:16" s="1" customFormat="1" ht="5.25" customHeight="1" x14ac:dyDescent="0.2">
      <c r="B7" s="12"/>
      <c r="C7" s="131"/>
      <c r="D7" s="131"/>
      <c r="E7" s="131"/>
      <c r="F7" s="131"/>
      <c r="G7" s="14"/>
    </row>
    <row r="8" spans="2:16" s="1" customFormat="1" ht="15.75" x14ac:dyDescent="0.25">
      <c r="B8" s="169" t="s">
        <v>0</v>
      </c>
      <c r="C8" s="193"/>
      <c r="D8" s="193"/>
      <c r="E8" s="193"/>
      <c r="F8" s="193"/>
      <c r="G8" s="171"/>
    </row>
    <row r="9" spans="2:16" s="1" customFormat="1" ht="15.75" x14ac:dyDescent="0.25">
      <c r="B9" s="169" t="s">
        <v>1</v>
      </c>
      <c r="C9" s="193"/>
      <c r="D9" s="193"/>
      <c r="E9" s="193"/>
      <c r="F9" s="193"/>
      <c r="G9" s="171"/>
    </row>
    <row r="10" spans="2:16" s="1" customFormat="1" ht="15.75" x14ac:dyDescent="0.25">
      <c r="B10" s="169" t="s">
        <v>83</v>
      </c>
      <c r="C10" s="193"/>
      <c r="D10" s="193"/>
      <c r="E10" s="193"/>
      <c r="F10" s="193"/>
      <c r="G10" s="171"/>
    </row>
    <row r="11" spans="2:16" s="1" customFormat="1" ht="15.75" x14ac:dyDescent="0.25">
      <c r="B11" s="169" t="s">
        <v>90</v>
      </c>
      <c r="C11" s="193"/>
      <c r="D11" s="193"/>
      <c r="E11" s="193"/>
      <c r="F11" s="193"/>
      <c r="G11" s="171"/>
    </row>
    <row r="12" spans="2:16" s="1" customFormat="1" ht="5.25" customHeight="1" x14ac:dyDescent="0.2">
      <c r="B12" s="12"/>
      <c r="C12" s="131"/>
      <c r="D12" s="131"/>
      <c r="E12" s="131"/>
      <c r="F12" s="131"/>
      <c r="G12" s="15"/>
    </row>
    <row r="13" spans="2:16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16" s="1" customFormat="1" ht="15.75" x14ac:dyDescent="0.2">
      <c r="B14" s="173"/>
      <c r="C14" s="175"/>
      <c r="D14" s="16" t="s">
        <v>7</v>
      </c>
      <c r="E14" s="46" t="s">
        <v>8</v>
      </c>
      <c r="F14" s="16" t="s">
        <v>7</v>
      </c>
      <c r="G14" s="47" t="s">
        <v>8</v>
      </c>
      <c r="J14" s="81"/>
      <c r="K14" s="81"/>
      <c r="L14" s="81"/>
      <c r="M14" s="81"/>
      <c r="N14" s="81"/>
      <c r="O14" s="81"/>
      <c r="P14" s="81"/>
    </row>
    <row r="15" spans="2:16" s="1" customFormat="1" x14ac:dyDescent="0.2">
      <c r="B15" s="18" t="s">
        <v>9</v>
      </c>
      <c r="C15" s="19">
        <f>D15+F15</f>
        <v>474</v>
      </c>
      <c r="D15" s="19">
        <f>SUM(D16:D19)</f>
        <v>281</v>
      </c>
      <c r="E15" s="79">
        <f>D15/$D$15</f>
        <v>1</v>
      </c>
      <c r="F15" s="19">
        <f>SUM(F16:F19)</f>
        <v>193</v>
      </c>
      <c r="G15" s="80">
        <f>F15/$D$15</f>
        <v>0.68683274021352314</v>
      </c>
      <c r="J15" s="137"/>
      <c r="K15" s="137"/>
      <c r="L15" s="137"/>
      <c r="M15" s="137"/>
      <c r="N15" s="81"/>
      <c r="O15" s="81"/>
    </row>
    <row r="16" spans="2:16" s="1" customFormat="1" x14ac:dyDescent="0.2">
      <c r="B16" s="132" t="s">
        <v>10</v>
      </c>
      <c r="C16" s="123">
        <f t="shared" ref="C16:C19" si="0">D16+F16</f>
        <v>57</v>
      </c>
      <c r="D16" s="124">
        <v>41</v>
      </c>
      <c r="E16" s="125">
        <f t="shared" ref="E16:G19" si="1">D16/$D$15</f>
        <v>0.14590747330960854</v>
      </c>
      <c r="F16" s="124">
        <v>16</v>
      </c>
      <c r="G16" s="126">
        <f t="shared" si="1"/>
        <v>5.6939501779359428E-2</v>
      </c>
      <c r="J16" s="137"/>
      <c r="K16" s="134"/>
      <c r="L16" s="137"/>
      <c r="M16" s="135"/>
      <c r="N16" s="81"/>
    </row>
    <row r="17" spans="2:13" s="1" customFormat="1" x14ac:dyDescent="0.2">
      <c r="B17" s="132" t="s">
        <v>11</v>
      </c>
      <c r="C17" s="123">
        <f t="shared" si="0"/>
        <v>266</v>
      </c>
      <c r="D17" s="124">
        <v>148</v>
      </c>
      <c r="E17" s="125">
        <f t="shared" si="1"/>
        <v>0.5266903914590747</v>
      </c>
      <c r="F17" s="124">
        <v>118</v>
      </c>
      <c r="G17" s="126">
        <f t="shared" si="1"/>
        <v>0.41992882562277578</v>
      </c>
      <c r="J17" s="137"/>
      <c r="K17" s="134"/>
      <c r="L17" s="137"/>
      <c r="M17" s="135"/>
    </row>
    <row r="18" spans="2:13" s="1" customFormat="1" x14ac:dyDescent="0.2">
      <c r="B18" s="132" t="s">
        <v>12</v>
      </c>
      <c r="C18" s="123">
        <f t="shared" si="0"/>
        <v>144</v>
      </c>
      <c r="D18" s="124">
        <v>88</v>
      </c>
      <c r="E18" s="125">
        <f t="shared" si="1"/>
        <v>0.31316725978647686</v>
      </c>
      <c r="F18" s="124">
        <v>56</v>
      </c>
      <c r="G18" s="126">
        <f t="shared" si="1"/>
        <v>0.199288256227758</v>
      </c>
      <c r="J18" s="137"/>
      <c r="K18" s="134"/>
      <c r="L18" s="137"/>
      <c r="M18" s="135"/>
    </row>
    <row r="19" spans="2:13" s="1" customFormat="1" x14ac:dyDescent="0.2">
      <c r="B19" s="133" t="s">
        <v>81</v>
      </c>
      <c r="C19" s="127">
        <f t="shared" si="0"/>
        <v>7</v>
      </c>
      <c r="D19" s="128">
        <v>4</v>
      </c>
      <c r="E19" s="129">
        <f t="shared" si="1"/>
        <v>1.4234875444839857E-2</v>
      </c>
      <c r="F19" s="128">
        <v>3</v>
      </c>
      <c r="G19" s="130">
        <f t="shared" si="1"/>
        <v>1.0676156583629894E-2</v>
      </c>
      <c r="J19" s="137"/>
      <c r="K19" s="134"/>
      <c r="L19" s="137"/>
      <c r="M19" s="135"/>
    </row>
    <row r="20" spans="2:13" s="1" customFormat="1" x14ac:dyDescent="0.2">
      <c r="B20" s="26" t="s">
        <v>14</v>
      </c>
      <c r="J20" s="81"/>
      <c r="K20" s="134"/>
      <c r="L20" s="81"/>
      <c r="M20" s="81"/>
    </row>
    <row r="21" spans="2:13" x14ac:dyDescent="0.25">
      <c r="B21" s="136"/>
    </row>
    <row r="41" spans="2:5" x14ac:dyDescent="0.25">
      <c r="B41" s="192" t="s">
        <v>15</v>
      </c>
      <c r="C41" s="192"/>
      <c r="D41" s="192"/>
      <c r="E41" s="192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B1:H41"/>
  <sheetViews>
    <sheetView showGridLines="0" view="pageBreakPreview" topLeftCell="A4" zoomScale="85" zoomScaleNormal="70" zoomScaleSheetLayoutView="85" workbookViewId="0">
      <selection activeCell="B11" sqref="B11:G11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.7109375" customWidth="1"/>
    <col min="5" max="5" width="8.7109375" customWidth="1"/>
    <col min="6" max="6" width="11.42578125" customWidth="1"/>
    <col min="7" max="7" width="8" customWidth="1"/>
    <col min="9" max="9" width="0.7109375" customWidth="1"/>
  </cols>
  <sheetData>
    <row r="1" spans="2:8" s="1" customFormat="1" ht="3" customHeight="1" thickBot="1" x14ac:dyDescent="0.25"/>
    <row r="2" spans="2:8" s="1" customFormat="1" ht="15.75" x14ac:dyDescent="0.25">
      <c r="B2" s="2"/>
      <c r="C2" s="3"/>
      <c r="D2" s="3"/>
      <c r="E2" s="3"/>
      <c r="F2" s="3"/>
      <c r="G2" s="4"/>
      <c r="H2" s="5"/>
    </row>
    <row r="3" spans="2:8" s="1" customFormat="1" x14ac:dyDescent="0.2">
      <c r="B3" s="6"/>
      <c r="C3" s="7"/>
      <c r="D3" s="7"/>
      <c r="E3" s="7"/>
      <c r="F3" s="7"/>
      <c r="G3" s="8"/>
    </row>
    <row r="4" spans="2:8" s="1" customFormat="1" x14ac:dyDescent="0.2">
      <c r="B4" s="6"/>
      <c r="C4" s="7"/>
      <c r="D4" s="7"/>
      <c r="E4" s="7"/>
      <c r="F4" s="7"/>
      <c r="G4" s="8"/>
    </row>
    <row r="5" spans="2:8" s="1" customFormat="1" x14ac:dyDescent="0.2">
      <c r="B5" s="6"/>
      <c r="C5" s="7"/>
      <c r="D5" s="7"/>
      <c r="E5" s="7"/>
      <c r="F5" s="7"/>
      <c r="G5" s="8"/>
    </row>
    <row r="6" spans="2:8" s="1" customFormat="1" ht="15.75" thickBot="1" x14ac:dyDescent="0.25">
      <c r="B6" s="9"/>
      <c r="C6" s="10"/>
      <c r="D6" s="10"/>
      <c r="E6" s="10"/>
      <c r="F6" s="10"/>
      <c r="G6" s="11"/>
    </row>
    <row r="7" spans="2:8" s="1" customFormat="1" ht="5.25" customHeight="1" x14ac:dyDescent="0.2">
      <c r="B7" s="12"/>
      <c r="C7" s="13"/>
      <c r="D7" s="13"/>
      <c r="E7" s="13"/>
      <c r="F7" s="13"/>
      <c r="G7" s="14"/>
    </row>
    <row r="8" spans="2:8" s="1" customFormat="1" ht="15.75" x14ac:dyDescent="0.25">
      <c r="B8" s="169" t="s">
        <v>0</v>
      </c>
      <c r="C8" s="170"/>
      <c r="D8" s="170"/>
      <c r="E8" s="170"/>
      <c r="F8" s="170"/>
      <c r="G8" s="171"/>
    </row>
    <row r="9" spans="2:8" s="1" customFormat="1" ht="15.75" x14ac:dyDescent="0.25">
      <c r="B9" s="169" t="s">
        <v>1</v>
      </c>
      <c r="C9" s="170"/>
      <c r="D9" s="170"/>
      <c r="E9" s="170"/>
      <c r="F9" s="170"/>
      <c r="G9" s="171"/>
    </row>
    <row r="10" spans="2:8" s="1" customFormat="1" ht="15.75" x14ac:dyDescent="0.25">
      <c r="B10" s="169" t="s">
        <v>19</v>
      </c>
      <c r="C10" s="170"/>
      <c r="D10" s="170"/>
      <c r="E10" s="170"/>
      <c r="F10" s="170"/>
      <c r="G10" s="171"/>
    </row>
    <row r="11" spans="2:8" s="1" customFormat="1" ht="15.75" x14ac:dyDescent="0.25">
      <c r="B11" s="169" t="s">
        <v>24</v>
      </c>
      <c r="C11" s="170"/>
      <c r="D11" s="170"/>
      <c r="E11" s="170"/>
      <c r="F11" s="170"/>
      <c r="G11" s="171"/>
    </row>
    <row r="12" spans="2:8" s="1" customFormat="1" ht="5.25" customHeight="1" x14ac:dyDescent="0.2">
      <c r="B12" s="12"/>
      <c r="C12" s="13"/>
      <c r="D12" s="13"/>
      <c r="E12" s="13"/>
      <c r="F12" s="13"/>
      <c r="G12" s="15"/>
    </row>
    <row r="13" spans="2:8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8" s="1" customFormat="1" ht="15.75" x14ac:dyDescent="0.2">
      <c r="B14" s="173"/>
      <c r="C14" s="175"/>
      <c r="D14" s="46" t="s">
        <v>7</v>
      </c>
      <c r="E14" s="46" t="s">
        <v>8</v>
      </c>
      <c r="F14" s="46" t="s">
        <v>7</v>
      </c>
      <c r="G14" s="47" t="s">
        <v>8</v>
      </c>
    </row>
    <row r="15" spans="2:8" s="1" customFormat="1" x14ac:dyDescent="0.2">
      <c r="B15" s="18" t="s">
        <v>9</v>
      </c>
      <c r="C15" s="19">
        <f>SUM(C16:C19)</f>
        <v>709</v>
      </c>
      <c r="D15" s="49">
        <f>SUM(D16:D19)</f>
        <v>434</v>
      </c>
      <c r="E15" s="48">
        <f>SUM(E16:E19)</f>
        <v>1</v>
      </c>
      <c r="F15" s="49">
        <f>SUM(F16:F19)</f>
        <v>275</v>
      </c>
      <c r="G15" s="50">
        <f>SUM(G16:G19)</f>
        <v>1</v>
      </c>
    </row>
    <row r="16" spans="2:8" s="1" customFormat="1" x14ac:dyDescent="0.2">
      <c r="B16" s="22" t="s">
        <v>10</v>
      </c>
      <c r="C16" s="59">
        <v>58</v>
      </c>
      <c r="D16" s="60">
        <v>36</v>
      </c>
      <c r="E16" s="61">
        <f>+D16/$D$15</f>
        <v>8.294930875576037E-2</v>
      </c>
      <c r="F16" s="60">
        <v>22</v>
      </c>
      <c r="G16" s="62">
        <f>+F16/$F$15</f>
        <v>0.08</v>
      </c>
    </row>
    <row r="17" spans="2:7" s="1" customFormat="1" x14ac:dyDescent="0.2">
      <c r="B17" s="22" t="s">
        <v>11</v>
      </c>
      <c r="C17" s="59">
        <v>496</v>
      </c>
      <c r="D17" s="60">
        <v>293</v>
      </c>
      <c r="E17" s="61">
        <f>+D17/$D$15</f>
        <v>0.67511520737327191</v>
      </c>
      <c r="F17" s="60">
        <v>203</v>
      </c>
      <c r="G17" s="62">
        <f t="shared" ref="G17:G19" si="0">+F17/$F$15</f>
        <v>0.73818181818181816</v>
      </c>
    </row>
    <row r="18" spans="2:7" s="1" customFormat="1" x14ac:dyDescent="0.2">
      <c r="B18" s="22" t="s">
        <v>12</v>
      </c>
      <c r="C18" s="59">
        <v>152</v>
      </c>
      <c r="D18" s="60">
        <v>103</v>
      </c>
      <c r="E18" s="61">
        <f>+D18/$D$15</f>
        <v>0.23732718894009217</v>
      </c>
      <c r="F18" s="60">
        <v>49</v>
      </c>
      <c r="G18" s="62">
        <f t="shared" si="0"/>
        <v>0.17818181818181819</v>
      </c>
    </row>
    <row r="19" spans="2:7" s="1" customFormat="1" x14ac:dyDescent="0.2">
      <c r="B19" s="24" t="s">
        <v>13</v>
      </c>
      <c r="C19" s="63">
        <v>3</v>
      </c>
      <c r="D19" s="64">
        <v>2</v>
      </c>
      <c r="E19" s="65">
        <f>+D19/$D$15</f>
        <v>4.608294930875576E-3</v>
      </c>
      <c r="F19" s="64">
        <v>1</v>
      </c>
      <c r="G19" s="66">
        <f t="shared" si="0"/>
        <v>3.6363636363636364E-3</v>
      </c>
    </row>
    <row r="20" spans="2:7" s="1" customFormat="1" x14ac:dyDescent="0.2">
      <c r="B20" s="26" t="s">
        <v>14</v>
      </c>
    </row>
    <row r="41" spans="2:5" x14ac:dyDescent="0.25">
      <c r="B41" s="184" t="s">
        <v>15</v>
      </c>
      <c r="C41" s="184"/>
      <c r="D41" s="184"/>
      <c r="E41" s="184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70866141732283472" right="0.70866141732283472" top="0.74803149606299213" bottom="0.74803149606299213" header="0.31496062992125984" footer="0.31496062992125984"/>
  <pageSetup scale="83" orientation="landscape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B1:P41"/>
  <sheetViews>
    <sheetView showGridLines="0" view="pageBreakPreview" topLeftCell="A7" zoomScale="70" zoomScaleNormal="70" zoomScaleSheetLayoutView="70" workbookViewId="0">
      <selection activeCell="B15" sqref="B15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" customWidth="1"/>
    <col min="5" max="5" width="8.7109375" customWidth="1"/>
    <col min="6" max="6" width="11.42578125" customWidth="1"/>
    <col min="7" max="7" width="8" customWidth="1"/>
    <col min="9" max="9" width="0.7109375" customWidth="1"/>
    <col min="11" max="11" width="18.7109375" bestFit="1" customWidth="1"/>
    <col min="13" max="13" width="21.28515625" bestFit="1" customWidth="1"/>
  </cols>
  <sheetData>
    <row r="1" spans="2:16" s="1" customFormat="1" ht="3" customHeight="1" thickBot="1" x14ac:dyDescent="0.25"/>
    <row r="2" spans="2:16" s="1" customFormat="1" ht="15.75" x14ac:dyDescent="0.25">
      <c r="B2" s="2"/>
      <c r="C2" s="3"/>
      <c r="D2" s="3"/>
      <c r="E2" s="3"/>
      <c r="F2" s="3"/>
      <c r="G2" s="4"/>
      <c r="H2" s="82"/>
    </row>
    <row r="3" spans="2:16" s="1" customFormat="1" x14ac:dyDescent="0.2">
      <c r="B3" s="6"/>
      <c r="G3" s="8"/>
    </row>
    <row r="4" spans="2:16" s="1" customFormat="1" x14ac:dyDescent="0.2">
      <c r="B4" s="6"/>
      <c r="G4" s="8"/>
    </row>
    <row r="5" spans="2:16" s="1" customFormat="1" x14ac:dyDescent="0.2">
      <c r="B5" s="6"/>
      <c r="G5" s="8"/>
    </row>
    <row r="6" spans="2:16" s="1" customFormat="1" ht="15.75" thickBot="1" x14ac:dyDescent="0.25">
      <c r="B6" s="9"/>
      <c r="C6" s="10"/>
      <c r="D6" s="10"/>
      <c r="E6" s="10"/>
      <c r="F6" s="10"/>
      <c r="G6" s="11"/>
    </row>
    <row r="7" spans="2:16" s="1" customFormat="1" ht="5.25" customHeight="1" x14ac:dyDescent="0.2">
      <c r="B7" s="12"/>
      <c r="C7" s="131"/>
      <c r="D7" s="131"/>
      <c r="E7" s="131"/>
      <c r="F7" s="131"/>
      <c r="G7" s="14"/>
    </row>
    <row r="8" spans="2:16" s="1" customFormat="1" ht="15.75" x14ac:dyDescent="0.25">
      <c r="B8" s="169" t="s">
        <v>0</v>
      </c>
      <c r="C8" s="193"/>
      <c r="D8" s="193"/>
      <c r="E8" s="193"/>
      <c r="F8" s="193"/>
      <c r="G8" s="171"/>
    </row>
    <row r="9" spans="2:16" s="1" customFormat="1" ht="15.75" x14ac:dyDescent="0.25">
      <c r="B9" s="169" t="s">
        <v>1</v>
      </c>
      <c r="C9" s="193"/>
      <c r="D9" s="193"/>
      <c r="E9" s="193"/>
      <c r="F9" s="193"/>
      <c r="G9" s="171"/>
    </row>
    <row r="10" spans="2:16" s="1" customFormat="1" ht="15.75" x14ac:dyDescent="0.25">
      <c r="B10" s="169" t="s">
        <v>83</v>
      </c>
      <c r="C10" s="193"/>
      <c r="D10" s="193"/>
      <c r="E10" s="193"/>
      <c r="F10" s="193"/>
      <c r="G10" s="171"/>
    </row>
    <row r="11" spans="2:16" s="1" customFormat="1" ht="15.75" x14ac:dyDescent="0.25">
      <c r="B11" s="169" t="s">
        <v>91</v>
      </c>
      <c r="C11" s="193"/>
      <c r="D11" s="193"/>
      <c r="E11" s="193"/>
      <c r="F11" s="193"/>
      <c r="G11" s="171"/>
    </row>
    <row r="12" spans="2:16" s="1" customFormat="1" ht="5.25" customHeight="1" x14ac:dyDescent="0.2">
      <c r="B12" s="12"/>
      <c r="C12" s="131"/>
      <c r="D12" s="131"/>
      <c r="E12" s="131"/>
      <c r="F12" s="131"/>
      <c r="G12" s="15"/>
    </row>
    <row r="13" spans="2:16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16" s="1" customFormat="1" ht="15.75" x14ac:dyDescent="0.2">
      <c r="B14" s="173"/>
      <c r="C14" s="175"/>
      <c r="D14" s="16" t="s">
        <v>7</v>
      </c>
      <c r="E14" s="46" t="s">
        <v>8</v>
      </c>
      <c r="F14" s="16" t="s">
        <v>7</v>
      </c>
      <c r="G14" s="47" t="s">
        <v>8</v>
      </c>
      <c r="J14" s="81"/>
      <c r="K14" s="81"/>
      <c r="L14" s="81"/>
      <c r="M14" s="81"/>
      <c r="N14" s="81"/>
      <c r="O14" s="81"/>
      <c r="P14" s="81"/>
    </row>
    <row r="15" spans="2:16" s="1" customFormat="1" x14ac:dyDescent="0.2">
      <c r="B15" s="18" t="s">
        <v>9</v>
      </c>
      <c r="C15" s="19">
        <v>546</v>
      </c>
      <c r="D15" s="19">
        <v>331</v>
      </c>
      <c r="E15" s="79">
        <v>1</v>
      </c>
      <c r="F15" s="19">
        <v>215</v>
      </c>
      <c r="G15" s="80">
        <v>1</v>
      </c>
      <c r="J15" s="81"/>
      <c r="K15" s="81"/>
      <c r="L15" s="81"/>
      <c r="M15" s="81"/>
      <c r="N15" s="81"/>
      <c r="O15" s="81"/>
    </row>
    <row r="16" spans="2:16" s="1" customFormat="1" x14ac:dyDescent="0.2">
      <c r="B16" s="132" t="s">
        <v>10</v>
      </c>
      <c r="C16" s="123">
        <v>74</v>
      </c>
      <c r="D16" s="124">
        <v>55</v>
      </c>
      <c r="E16" s="125">
        <v>0.16616314199395771</v>
      </c>
      <c r="F16" s="124">
        <v>19</v>
      </c>
      <c r="G16" s="126">
        <v>8.8372093023255813E-2</v>
      </c>
      <c r="J16" s="81"/>
      <c r="K16" s="134"/>
      <c r="L16" s="81"/>
      <c r="M16" s="135"/>
      <c r="N16" s="81"/>
    </row>
    <row r="17" spans="2:13" s="1" customFormat="1" x14ac:dyDescent="0.2">
      <c r="B17" s="132" t="s">
        <v>11</v>
      </c>
      <c r="C17" s="123">
        <v>302</v>
      </c>
      <c r="D17" s="124">
        <v>171</v>
      </c>
      <c r="E17" s="125">
        <v>0.5166163141993958</v>
      </c>
      <c r="F17" s="124">
        <v>131</v>
      </c>
      <c r="G17" s="126">
        <v>0.6093023255813953</v>
      </c>
      <c r="J17" s="81"/>
      <c r="K17" s="134"/>
      <c r="M17" s="135"/>
    </row>
    <row r="18" spans="2:13" s="1" customFormat="1" x14ac:dyDescent="0.2">
      <c r="B18" s="132" t="s">
        <v>12</v>
      </c>
      <c r="C18" s="123">
        <v>165</v>
      </c>
      <c r="D18" s="124">
        <v>103</v>
      </c>
      <c r="E18" s="125">
        <v>0.31117824773413899</v>
      </c>
      <c r="F18" s="124">
        <v>62</v>
      </c>
      <c r="G18" s="126">
        <v>0.28837209302325584</v>
      </c>
      <c r="J18" s="81"/>
      <c r="K18" s="134"/>
      <c r="M18" s="135"/>
    </row>
    <row r="19" spans="2:13" s="1" customFormat="1" x14ac:dyDescent="0.2">
      <c r="B19" s="133" t="s">
        <v>81</v>
      </c>
      <c r="C19" s="127">
        <v>5</v>
      </c>
      <c r="D19" s="128">
        <v>2</v>
      </c>
      <c r="E19" s="129">
        <v>6.0422960725075529E-3</v>
      </c>
      <c r="F19" s="128">
        <v>3</v>
      </c>
      <c r="G19" s="130">
        <v>1.3953488372093023E-2</v>
      </c>
      <c r="J19" s="81"/>
      <c r="K19" s="134"/>
      <c r="M19" s="135"/>
    </row>
    <row r="20" spans="2:13" s="1" customFormat="1" x14ac:dyDescent="0.2">
      <c r="B20" s="26" t="s">
        <v>14</v>
      </c>
      <c r="J20" s="81"/>
      <c r="K20" s="134"/>
      <c r="L20" s="81"/>
      <c r="M20" s="81"/>
    </row>
    <row r="41" spans="2:5" x14ac:dyDescent="0.25">
      <c r="B41" s="192" t="s">
        <v>15</v>
      </c>
      <c r="C41" s="192"/>
      <c r="D41" s="192"/>
      <c r="E41" s="192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5" orientation="landscape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B1:P41"/>
  <sheetViews>
    <sheetView showGridLines="0" view="pageBreakPreview" topLeftCell="A7" zoomScale="70" zoomScaleNormal="70" zoomScaleSheetLayoutView="70" workbookViewId="0">
      <selection activeCell="F15" sqref="F15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" customWidth="1"/>
    <col min="5" max="5" width="8.7109375" customWidth="1"/>
    <col min="6" max="6" width="11.42578125" customWidth="1"/>
    <col min="7" max="7" width="8" customWidth="1"/>
    <col min="9" max="9" width="0.7109375" customWidth="1"/>
    <col min="11" max="11" width="18.7109375" bestFit="1" customWidth="1"/>
    <col min="13" max="13" width="21.28515625" bestFit="1" customWidth="1"/>
  </cols>
  <sheetData>
    <row r="1" spans="2:16" s="1" customFormat="1" ht="3" customHeight="1" thickBot="1" x14ac:dyDescent="0.25"/>
    <row r="2" spans="2:16" s="1" customFormat="1" ht="15.75" x14ac:dyDescent="0.25">
      <c r="B2" s="2"/>
      <c r="C2" s="3"/>
      <c r="D2" s="3"/>
      <c r="E2" s="3"/>
      <c r="F2" s="3"/>
      <c r="G2" s="4"/>
      <c r="H2" s="82"/>
    </row>
    <row r="3" spans="2:16" s="1" customFormat="1" x14ac:dyDescent="0.2">
      <c r="B3" s="6"/>
      <c r="G3" s="8"/>
    </row>
    <row r="4" spans="2:16" s="1" customFormat="1" x14ac:dyDescent="0.2">
      <c r="B4" s="6"/>
      <c r="G4" s="8"/>
    </row>
    <row r="5" spans="2:16" s="1" customFormat="1" x14ac:dyDescent="0.2">
      <c r="B5" s="6"/>
      <c r="G5" s="8"/>
    </row>
    <row r="6" spans="2:16" s="1" customFormat="1" ht="15.75" thickBot="1" x14ac:dyDescent="0.25">
      <c r="B6" s="9"/>
      <c r="C6" s="10"/>
      <c r="D6" s="10"/>
      <c r="E6" s="10"/>
      <c r="F6" s="10"/>
      <c r="G6" s="11"/>
    </row>
    <row r="7" spans="2:16" s="1" customFormat="1" ht="5.25" customHeight="1" x14ac:dyDescent="0.2">
      <c r="B7" s="12"/>
      <c r="C7" s="131"/>
      <c r="D7" s="131"/>
      <c r="E7" s="131"/>
      <c r="F7" s="131"/>
      <c r="G7" s="14"/>
    </row>
    <row r="8" spans="2:16" s="1" customFormat="1" ht="15.75" x14ac:dyDescent="0.25">
      <c r="B8" s="169" t="s">
        <v>0</v>
      </c>
      <c r="C8" s="193"/>
      <c r="D8" s="193"/>
      <c r="E8" s="193"/>
      <c r="F8" s="193"/>
      <c r="G8" s="171"/>
    </row>
    <row r="9" spans="2:16" s="1" customFormat="1" ht="15.75" x14ac:dyDescent="0.25">
      <c r="B9" s="169" t="s">
        <v>1</v>
      </c>
      <c r="C9" s="193"/>
      <c r="D9" s="193"/>
      <c r="E9" s="193"/>
      <c r="F9" s="193"/>
      <c r="G9" s="171"/>
    </row>
    <row r="10" spans="2:16" s="1" customFormat="1" ht="15.75" x14ac:dyDescent="0.25">
      <c r="B10" s="169" t="s">
        <v>83</v>
      </c>
      <c r="C10" s="193"/>
      <c r="D10" s="193"/>
      <c r="E10" s="193"/>
      <c r="F10" s="193"/>
      <c r="G10" s="171"/>
    </row>
    <row r="11" spans="2:16" s="1" customFormat="1" ht="15.75" x14ac:dyDescent="0.25">
      <c r="B11" s="169" t="s">
        <v>92</v>
      </c>
      <c r="C11" s="193"/>
      <c r="D11" s="193"/>
      <c r="E11" s="193"/>
      <c r="F11" s="193"/>
      <c r="G11" s="171"/>
    </row>
    <row r="12" spans="2:16" s="1" customFormat="1" ht="5.25" customHeight="1" x14ac:dyDescent="0.2">
      <c r="B12" s="12"/>
      <c r="C12" s="131"/>
      <c r="D12" s="131"/>
      <c r="E12" s="131"/>
      <c r="F12" s="131"/>
      <c r="G12" s="15"/>
    </row>
    <row r="13" spans="2:16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16" s="1" customFormat="1" ht="15.75" x14ac:dyDescent="0.2">
      <c r="B14" s="173"/>
      <c r="C14" s="175"/>
      <c r="D14" s="16" t="s">
        <v>7</v>
      </c>
      <c r="E14" s="46" t="s">
        <v>8</v>
      </c>
      <c r="F14" s="16" t="s">
        <v>7</v>
      </c>
      <c r="G14" s="47" t="s">
        <v>8</v>
      </c>
      <c r="J14" s="81"/>
      <c r="K14" s="81"/>
      <c r="L14" s="81"/>
      <c r="M14" s="81"/>
      <c r="N14" s="81"/>
      <c r="O14" s="81"/>
      <c r="P14" s="81"/>
    </row>
    <row r="15" spans="2:16" s="1" customFormat="1" x14ac:dyDescent="0.2">
      <c r="B15" s="18" t="s">
        <v>9</v>
      </c>
      <c r="C15" s="19">
        <f>SUM(C16:C19)</f>
        <v>483</v>
      </c>
      <c r="D15" s="19">
        <f>SUM(D16:D19)</f>
        <v>294</v>
      </c>
      <c r="E15" s="79">
        <f>SUM(E16:E19)</f>
        <v>1</v>
      </c>
      <c r="F15" s="19">
        <f>SUM(F16:F19)</f>
        <v>189</v>
      </c>
      <c r="G15" s="80">
        <v>0.99999999999999989</v>
      </c>
      <c r="J15" s="81"/>
      <c r="K15" s="81"/>
      <c r="L15" s="81"/>
      <c r="M15" s="81"/>
      <c r="N15" s="81"/>
      <c r="O15" s="81"/>
    </row>
    <row r="16" spans="2:16" s="1" customFormat="1" x14ac:dyDescent="0.2">
      <c r="B16" s="132" t="s">
        <v>10</v>
      </c>
      <c r="C16" s="123">
        <f>D16+F16</f>
        <v>69</v>
      </c>
      <c r="D16" s="124">
        <v>56</v>
      </c>
      <c r="E16" s="125">
        <f>D16/$D$15</f>
        <v>0.19047619047619047</v>
      </c>
      <c r="F16" s="124">
        <v>13</v>
      </c>
      <c r="G16" s="126">
        <f>F16/$F$15</f>
        <v>6.8783068783068779E-2</v>
      </c>
      <c r="J16" s="81"/>
      <c r="K16" s="134"/>
      <c r="L16" s="81"/>
      <c r="M16" s="135"/>
      <c r="N16" s="81"/>
    </row>
    <row r="17" spans="2:13" s="1" customFormat="1" x14ac:dyDescent="0.2">
      <c r="B17" s="132" t="s">
        <v>11</v>
      </c>
      <c r="C17" s="123">
        <f t="shared" ref="C17:C19" si="0">D17+F17</f>
        <v>239</v>
      </c>
      <c r="D17" s="124">
        <v>133</v>
      </c>
      <c r="E17" s="125">
        <f t="shared" ref="E17:E19" si="1">D17/$D$15</f>
        <v>0.45238095238095238</v>
      </c>
      <c r="F17" s="124">
        <v>106</v>
      </c>
      <c r="G17" s="126">
        <f t="shared" ref="G17:G19" si="2">F17/$F$15</f>
        <v>0.56084656084656082</v>
      </c>
      <c r="J17" s="81"/>
      <c r="K17" s="134"/>
      <c r="M17" s="135"/>
    </row>
    <row r="18" spans="2:13" s="1" customFormat="1" x14ac:dyDescent="0.2">
      <c r="B18" s="132" t="s">
        <v>12</v>
      </c>
      <c r="C18" s="123">
        <f t="shared" si="0"/>
        <v>170</v>
      </c>
      <c r="D18" s="124">
        <v>103</v>
      </c>
      <c r="E18" s="125">
        <f t="shared" si="1"/>
        <v>0.35034013605442177</v>
      </c>
      <c r="F18" s="124">
        <v>67</v>
      </c>
      <c r="G18" s="126">
        <f t="shared" si="2"/>
        <v>0.35449735449735448</v>
      </c>
      <c r="J18" s="81"/>
      <c r="K18" s="134"/>
      <c r="M18" s="135"/>
    </row>
    <row r="19" spans="2:13" s="1" customFormat="1" x14ac:dyDescent="0.2">
      <c r="B19" s="133" t="s">
        <v>81</v>
      </c>
      <c r="C19" s="127">
        <f t="shared" si="0"/>
        <v>5</v>
      </c>
      <c r="D19" s="128">
        <v>2</v>
      </c>
      <c r="E19" s="129">
        <f t="shared" si="1"/>
        <v>6.8027210884353739E-3</v>
      </c>
      <c r="F19" s="128">
        <v>3</v>
      </c>
      <c r="G19" s="130">
        <f t="shared" si="2"/>
        <v>1.5873015873015872E-2</v>
      </c>
      <c r="J19" s="81"/>
      <c r="K19" s="134"/>
      <c r="M19" s="135"/>
    </row>
    <row r="20" spans="2:13" s="1" customFormat="1" x14ac:dyDescent="0.2">
      <c r="B20" s="26" t="s">
        <v>14</v>
      </c>
      <c r="J20" s="81"/>
      <c r="K20" s="134"/>
      <c r="L20" s="81"/>
      <c r="M20" s="81"/>
    </row>
    <row r="41" spans="2:5" x14ac:dyDescent="0.25">
      <c r="B41" s="192" t="s">
        <v>15</v>
      </c>
      <c r="C41" s="192"/>
      <c r="D41" s="192"/>
      <c r="E41" s="192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5" orientation="landscape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B1:P41"/>
  <sheetViews>
    <sheetView showGridLines="0" view="pageBreakPreview" topLeftCell="A4" zoomScale="70" zoomScaleNormal="70" zoomScaleSheetLayoutView="70" workbookViewId="0">
      <selection activeCell="I21" sqref="I21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" customWidth="1"/>
    <col min="5" max="5" width="8.7109375" customWidth="1"/>
    <col min="6" max="6" width="11.42578125" customWidth="1"/>
    <col min="7" max="7" width="8" customWidth="1"/>
    <col min="9" max="9" width="0.7109375" customWidth="1"/>
    <col min="11" max="11" width="18.7109375" bestFit="1" customWidth="1"/>
    <col min="13" max="13" width="21.28515625" bestFit="1" customWidth="1"/>
  </cols>
  <sheetData>
    <row r="1" spans="2:16" s="1" customFormat="1" ht="3" customHeight="1" thickBot="1" x14ac:dyDescent="0.25"/>
    <row r="2" spans="2:16" s="1" customFormat="1" ht="15.75" x14ac:dyDescent="0.25">
      <c r="B2" s="2"/>
      <c r="C2" s="3"/>
      <c r="D2" s="3"/>
      <c r="E2" s="3"/>
      <c r="F2" s="3"/>
      <c r="G2" s="4"/>
      <c r="H2" s="82"/>
    </row>
    <row r="3" spans="2:16" s="1" customFormat="1" x14ac:dyDescent="0.2">
      <c r="B3" s="6"/>
      <c r="G3" s="8"/>
    </row>
    <row r="4" spans="2:16" s="1" customFormat="1" x14ac:dyDescent="0.2">
      <c r="B4" s="6"/>
      <c r="G4" s="8"/>
    </row>
    <row r="5" spans="2:16" s="1" customFormat="1" x14ac:dyDescent="0.2">
      <c r="B5" s="6"/>
      <c r="G5" s="8"/>
    </row>
    <row r="6" spans="2:16" s="1" customFormat="1" ht="15.75" thickBot="1" x14ac:dyDescent="0.25">
      <c r="B6" s="9"/>
      <c r="C6" s="10"/>
      <c r="D6" s="10"/>
      <c r="E6" s="10"/>
      <c r="F6" s="10"/>
      <c r="G6" s="11"/>
    </row>
    <row r="7" spans="2:16" s="1" customFormat="1" ht="5.25" customHeight="1" x14ac:dyDescent="0.2">
      <c r="B7" s="12"/>
      <c r="C7" s="131"/>
      <c r="D7" s="131"/>
      <c r="E7" s="131"/>
      <c r="F7" s="131"/>
      <c r="G7" s="14"/>
    </row>
    <row r="8" spans="2:16" s="1" customFormat="1" ht="15.75" x14ac:dyDescent="0.25">
      <c r="B8" s="169" t="s">
        <v>0</v>
      </c>
      <c r="C8" s="193"/>
      <c r="D8" s="193"/>
      <c r="E8" s="193"/>
      <c r="F8" s="193"/>
      <c r="G8" s="171"/>
    </row>
    <row r="9" spans="2:16" s="1" customFormat="1" ht="15.75" x14ac:dyDescent="0.25">
      <c r="B9" s="169" t="s">
        <v>1</v>
      </c>
      <c r="C9" s="193"/>
      <c r="D9" s="193"/>
      <c r="E9" s="193"/>
      <c r="F9" s="193"/>
      <c r="G9" s="171"/>
    </row>
    <row r="10" spans="2:16" s="1" customFormat="1" ht="15.75" x14ac:dyDescent="0.25">
      <c r="B10" s="169" t="s">
        <v>83</v>
      </c>
      <c r="C10" s="193"/>
      <c r="D10" s="193"/>
      <c r="E10" s="193"/>
      <c r="F10" s="193"/>
      <c r="G10" s="171"/>
    </row>
    <row r="11" spans="2:16" s="1" customFormat="1" ht="15.75" x14ac:dyDescent="0.25">
      <c r="B11" s="169" t="s">
        <v>93</v>
      </c>
      <c r="C11" s="193"/>
      <c r="D11" s="193"/>
      <c r="E11" s="193"/>
      <c r="F11" s="193"/>
      <c r="G11" s="171"/>
    </row>
    <row r="12" spans="2:16" s="1" customFormat="1" ht="5.25" customHeight="1" x14ac:dyDescent="0.2">
      <c r="B12" s="12"/>
      <c r="C12" s="131"/>
      <c r="D12" s="131"/>
      <c r="E12" s="131"/>
      <c r="F12" s="131"/>
      <c r="G12" s="15"/>
    </row>
    <row r="13" spans="2:16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16" s="1" customFormat="1" ht="15.75" x14ac:dyDescent="0.2">
      <c r="B14" s="173"/>
      <c r="C14" s="175"/>
      <c r="D14" s="16" t="s">
        <v>7</v>
      </c>
      <c r="E14" s="46" t="s">
        <v>8</v>
      </c>
      <c r="F14" s="16" t="s">
        <v>7</v>
      </c>
      <c r="G14" s="47" t="s">
        <v>8</v>
      </c>
      <c r="J14" s="81"/>
      <c r="K14" s="81"/>
      <c r="L14" s="81"/>
      <c r="M14" s="81"/>
      <c r="N14" s="81"/>
      <c r="O14" s="81"/>
      <c r="P14" s="81"/>
    </row>
    <row r="15" spans="2:16" s="1" customFormat="1" x14ac:dyDescent="0.2">
      <c r="B15" s="18" t="s">
        <v>9</v>
      </c>
      <c r="C15" s="19">
        <f>SUM(C16:C19)</f>
        <v>496</v>
      </c>
      <c r="D15" s="19">
        <f>SUM(D16:D19)</f>
        <v>304</v>
      </c>
      <c r="E15" s="79">
        <v>1</v>
      </c>
      <c r="F15" s="19">
        <f>SUM(F16:F19)</f>
        <v>192</v>
      </c>
      <c r="G15" s="80">
        <v>1</v>
      </c>
      <c r="J15" s="137"/>
      <c r="K15" s="81"/>
      <c r="L15" s="81"/>
      <c r="M15" s="81"/>
      <c r="N15" s="81"/>
      <c r="O15" s="81"/>
    </row>
    <row r="16" spans="2:16" s="1" customFormat="1" x14ac:dyDescent="0.2">
      <c r="B16" s="132" t="s">
        <v>10</v>
      </c>
      <c r="C16" s="123">
        <f>D16+F16</f>
        <v>68</v>
      </c>
      <c r="D16" s="124">
        <v>56</v>
      </c>
      <c r="E16" s="125">
        <v>0.18421052631578946</v>
      </c>
      <c r="F16" s="124">
        <v>12</v>
      </c>
      <c r="G16" s="126">
        <v>6.25E-2</v>
      </c>
      <c r="J16" s="137"/>
      <c r="K16" s="134"/>
      <c r="L16" s="81"/>
      <c r="M16" s="135"/>
      <c r="N16" s="81"/>
    </row>
    <row r="17" spans="2:13" s="1" customFormat="1" x14ac:dyDescent="0.2">
      <c r="B17" s="132" t="s">
        <v>11</v>
      </c>
      <c r="C17" s="123">
        <f t="shared" ref="C17:C19" si="0">D17+F17</f>
        <v>251</v>
      </c>
      <c r="D17" s="124">
        <v>138</v>
      </c>
      <c r="E17" s="125">
        <v>0.45394736842105265</v>
      </c>
      <c r="F17" s="124">
        <v>113</v>
      </c>
      <c r="G17" s="126">
        <v>0.58854166666666663</v>
      </c>
      <c r="J17" s="137"/>
      <c r="K17" s="134"/>
      <c r="M17" s="135"/>
    </row>
    <row r="18" spans="2:13" s="1" customFormat="1" x14ac:dyDescent="0.2">
      <c r="B18" s="132" t="s">
        <v>12</v>
      </c>
      <c r="C18" s="123">
        <f t="shared" si="0"/>
        <v>172</v>
      </c>
      <c r="D18" s="124">
        <v>108</v>
      </c>
      <c r="E18" s="125">
        <v>0.35526315789473684</v>
      </c>
      <c r="F18" s="124">
        <v>64</v>
      </c>
      <c r="G18" s="126">
        <v>0.33333333333333331</v>
      </c>
      <c r="J18" s="137"/>
      <c r="K18" s="134"/>
      <c r="M18" s="135"/>
    </row>
    <row r="19" spans="2:13" s="1" customFormat="1" x14ac:dyDescent="0.2">
      <c r="B19" s="133" t="s">
        <v>81</v>
      </c>
      <c r="C19" s="127">
        <f t="shared" si="0"/>
        <v>5</v>
      </c>
      <c r="D19" s="128">
        <v>2</v>
      </c>
      <c r="E19" s="129">
        <v>6.5789473684210523E-3</v>
      </c>
      <c r="F19" s="128">
        <v>3</v>
      </c>
      <c r="G19" s="130">
        <v>1.5625E-2</v>
      </c>
      <c r="J19" s="137"/>
      <c r="K19" s="134"/>
      <c r="M19" s="135"/>
    </row>
    <row r="20" spans="2:13" s="1" customFormat="1" x14ac:dyDescent="0.2">
      <c r="B20" s="26" t="s">
        <v>14</v>
      </c>
      <c r="J20" s="81"/>
      <c r="K20" s="134"/>
      <c r="L20" s="81"/>
      <c r="M20" s="81"/>
    </row>
    <row r="21" spans="2:13" x14ac:dyDescent="0.25">
      <c r="B21" s="136"/>
    </row>
    <row r="41" spans="2:5" x14ac:dyDescent="0.25">
      <c r="B41" s="192" t="s">
        <v>15</v>
      </c>
      <c r="C41" s="192"/>
      <c r="D41" s="192"/>
      <c r="E41" s="192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5" orientation="landscape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B1:P41"/>
  <sheetViews>
    <sheetView showGridLines="0" view="pageBreakPreview" zoomScale="70" zoomScaleNormal="70" zoomScaleSheetLayoutView="70" workbookViewId="0">
      <selection activeCell="B9" sqref="B9:G9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" customWidth="1"/>
    <col min="5" max="5" width="8.7109375" customWidth="1"/>
    <col min="6" max="6" width="11.42578125" customWidth="1"/>
    <col min="7" max="7" width="8" customWidth="1"/>
    <col min="9" max="9" width="0.7109375" customWidth="1"/>
    <col min="11" max="11" width="18.7109375" bestFit="1" customWidth="1"/>
    <col min="13" max="13" width="21.28515625" bestFit="1" customWidth="1"/>
  </cols>
  <sheetData>
    <row r="1" spans="2:16" s="1" customFormat="1" ht="3" customHeight="1" thickBot="1" x14ac:dyDescent="0.25"/>
    <row r="2" spans="2:16" s="1" customFormat="1" ht="15.75" x14ac:dyDescent="0.25">
      <c r="B2" s="2"/>
      <c r="C2" s="3"/>
      <c r="D2" s="3"/>
      <c r="E2" s="3"/>
      <c r="F2" s="3"/>
      <c r="G2" s="4"/>
      <c r="H2" s="82"/>
    </row>
    <row r="3" spans="2:16" s="1" customFormat="1" x14ac:dyDescent="0.2">
      <c r="B3" s="6"/>
      <c r="G3" s="8"/>
    </row>
    <row r="4" spans="2:16" s="1" customFormat="1" x14ac:dyDescent="0.2">
      <c r="B4" s="6"/>
      <c r="G4" s="8"/>
    </row>
    <row r="5" spans="2:16" s="1" customFormat="1" x14ac:dyDescent="0.2">
      <c r="B5" s="6"/>
      <c r="G5" s="8"/>
    </row>
    <row r="6" spans="2:16" s="1" customFormat="1" ht="15.75" thickBot="1" x14ac:dyDescent="0.25">
      <c r="B6" s="9"/>
      <c r="C6" s="10"/>
      <c r="D6" s="10"/>
      <c r="E6" s="10"/>
      <c r="F6" s="10"/>
      <c r="G6" s="11"/>
    </row>
    <row r="7" spans="2:16" s="1" customFormat="1" ht="5.25" customHeight="1" x14ac:dyDescent="0.2">
      <c r="B7" s="12"/>
      <c r="C7" s="131"/>
      <c r="D7" s="131"/>
      <c r="E7" s="131"/>
      <c r="F7" s="131"/>
      <c r="G7" s="14"/>
    </row>
    <row r="8" spans="2:16" s="1" customFormat="1" ht="15.75" x14ac:dyDescent="0.25">
      <c r="B8" s="169" t="s">
        <v>0</v>
      </c>
      <c r="C8" s="193"/>
      <c r="D8" s="193"/>
      <c r="E8" s="193"/>
      <c r="F8" s="193"/>
      <c r="G8" s="171"/>
    </row>
    <row r="9" spans="2:16" s="1" customFormat="1" ht="15.75" x14ac:dyDescent="0.25">
      <c r="B9" s="169" t="s">
        <v>1</v>
      </c>
      <c r="C9" s="193"/>
      <c r="D9" s="193"/>
      <c r="E9" s="193"/>
      <c r="F9" s="193"/>
      <c r="G9" s="171"/>
    </row>
    <row r="10" spans="2:16" s="1" customFormat="1" ht="15.75" x14ac:dyDescent="0.25">
      <c r="B10" s="169" t="s">
        <v>83</v>
      </c>
      <c r="C10" s="193"/>
      <c r="D10" s="193"/>
      <c r="E10" s="193"/>
      <c r="F10" s="193"/>
      <c r="G10" s="171"/>
    </row>
    <row r="11" spans="2:16" s="1" customFormat="1" ht="15.75" x14ac:dyDescent="0.25">
      <c r="B11" s="169" t="s">
        <v>94</v>
      </c>
      <c r="C11" s="193"/>
      <c r="D11" s="193"/>
      <c r="E11" s="193"/>
      <c r="F11" s="193"/>
      <c r="G11" s="171"/>
    </row>
    <row r="12" spans="2:16" s="1" customFormat="1" ht="5.25" customHeight="1" x14ac:dyDescent="0.2">
      <c r="B12" s="12"/>
      <c r="C12" s="131"/>
      <c r="D12" s="131"/>
      <c r="E12" s="131"/>
      <c r="F12" s="131"/>
      <c r="G12" s="15"/>
    </row>
    <row r="13" spans="2:16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16" s="1" customFormat="1" ht="15.75" x14ac:dyDescent="0.2">
      <c r="B14" s="173"/>
      <c r="C14" s="175"/>
      <c r="D14" s="16" t="s">
        <v>7</v>
      </c>
      <c r="E14" s="46" t="s">
        <v>8</v>
      </c>
      <c r="F14" s="16" t="s">
        <v>7</v>
      </c>
      <c r="G14" s="47" t="s">
        <v>8</v>
      </c>
      <c r="J14" s="81"/>
      <c r="K14" s="81"/>
      <c r="L14" s="81"/>
      <c r="M14" s="81"/>
      <c r="N14" s="81"/>
      <c r="O14" s="81"/>
      <c r="P14" s="81"/>
    </row>
    <row r="15" spans="2:16" s="1" customFormat="1" x14ac:dyDescent="0.2">
      <c r="B15" s="18" t="s">
        <v>9</v>
      </c>
      <c r="C15" s="19">
        <f>SUM(C16:C19)</f>
        <v>463</v>
      </c>
      <c r="D15" s="19">
        <f>SUM(D16:D19)</f>
        <v>290</v>
      </c>
      <c r="E15" s="79">
        <v>1</v>
      </c>
      <c r="F15" s="19">
        <f>SUM(F16:F19)</f>
        <v>173</v>
      </c>
      <c r="G15" s="80">
        <v>1</v>
      </c>
      <c r="J15" s="137"/>
      <c r="K15" s="81"/>
      <c r="L15" s="81"/>
      <c r="M15" s="81"/>
      <c r="N15" s="81"/>
      <c r="O15" s="81"/>
    </row>
    <row r="16" spans="2:16" s="1" customFormat="1" x14ac:dyDescent="0.2">
      <c r="B16" s="132" t="s">
        <v>10</v>
      </c>
      <c r="C16" s="123">
        <f>D16+F16</f>
        <v>63</v>
      </c>
      <c r="D16" s="124">
        <v>52</v>
      </c>
      <c r="E16" s="125">
        <v>0.1793103448275862</v>
      </c>
      <c r="F16" s="124">
        <v>11</v>
      </c>
      <c r="G16" s="126">
        <v>6.358381502890173E-2</v>
      </c>
      <c r="J16" s="137"/>
      <c r="K16" s="134"/>
      <c r="L16" s="81"/>
      <c r="M16" s="135"/>
      <c r="N16" s="81"/>
    </row>
    <row r="17" spans="2:13" s="1" customFormat="1" x14ac:dyDescent="0.2">
      <c r="B17" s="132" t="s">
        <v>11</v>
      </c>
      <c r="C17" s="123">
        <f t="shared" ref="C17:C19" si="0">D17+F17</f>
        <v>228</v>
      </c>
      <c r="D17" s="124">
        <v>126</v>
      </c>
      <c r="E17" s="125">
        <v>0.43448275862068964</v>
      </c>
      <c r="F17" s="124">
        <v>102</v>
      </c>
      <c r="G17" s="126">
        <v>0.58959537572254339</v>
      </c>
      <c r="J17" s="137"/>
      <c r="K17" s="134"/>
      <c r="M17" s="135"/>
    </row>
    <row r="18" spans="2:13" s="1" customFormat="1" x14ac:dyDescent="0.2">
      <c r="B18" s="132" t="s">
        <v>12</v>
      </c>
      <c r="C18" s="123">
        <f t="shared" si="0"/>
        <v>168</v>
      </c>
      <c r="D18" s="124">
        <v>110</v>
      </c>
      <c r="E18" s="125">
        <v>0.37931034482758619</v>
      </c>
      <c r="F18" s="124">
        <v>58</v>
      </c>
      <c r="G18" s="126">
        <v>0.33526011560693642</v>
      </c>
      <c r="J18" s="137"/>
      <c r="K18" s="134"/>
      <c r="M18" s="135"/>
    </row>
    <row r="19" spans="2:13" s="1" customFormat="1" x14ac:dyDescent="0.2">
      <c r="B19" s="133" t="s">
        <v>81</v>
      </c>
      <c r="C19" s="127">
        <f t="shared" si="0"/>
        <v>4</v>
      </c>
      <c r="D19" s="128">
        <v>2</v>
      </c>
      <c r="E19" s="129">
        <v>6.8965517241379309E-3</v>
      </c>
      <c r="F19" s="128">
        <v>2</v>
      </c>
      <c r="G19" s="130">
        <v>1.1560693641618497E-2</v>
      </c>
      <c r="J19" s="137"/>
      <c r="K19" s="134"/>
      <c r="M19" s="135"/>
    </row>
    <row r="20" spans="2:13" s="1" customFormat="1" x14ac:dyDescent="0.2">
      <c r="B20" s="26" t="s">
        <v>14</v>
      </c>
      <c r="J20" s="81"/>
      <c r="K20" s="134"/>
      <c r="L20" s="81"/>
      <c r="M20" s="81"/>
    </row>
    <row r="21" spans="2:13" x14ac:dyDescent="0.25">
      <c r="B21" s="136"/>
    </row>
    <row r="41" spans="2:5" x14ac:dyDescent="0.25">
      <c r="B41" s="192" t="s">
        <v>15</v>
      </c>
      <c r="C41" s="192"/>
      <c r="D41" s="192"/>
      <c r="E41" s="192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5" orientation="landscape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F3D86-73B2-4110-980B-29E3FDA08867}">
  <dimension ref="B1:P41"/>
  <sheetViews>
    <sheetView showGridLines="0" view="pageBreakPreview" zoomScaleNormal="70" zoomScaleSheetLayoutView="100" workbookViewId="0">
      <selection activeCell="B11" sqref="B11:G11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" customWidth="1"/>
    <col min="5" max="5" width="8.7109375" customWidth="1"/>
    <col min="6" max="6" width="11.42578125" customWidth="1"/>
    <col min="7" max="7" width="8" customWidth="1"/>
    <col min="9" max="9" width="0.7109375" customWidth="1"/>
    <col min="11" max="11" width="18.7109375" bestFit="1" customWidth="1"/>
    <col min="13" max="13" width="21.28515625" bestFit="1" customWidth="1"/>
  </cols>
  <sheetData>
    <row r="1" spans="2:16" s="1" customFormat="1" ht="3" customHeight="1" thickBot="1" x14ac:dyDescent="0.25"/>
    <row r="2" spans="2:16" s="1" customFormat="1" ht="15.75" x14ac:dyDescent="0.25">
      <c r="B2" s="2"/>
      <c r="C2" s="3"/>
      <c r="D2" s="3"/>
      <c r="E2" s="3"/>
      <c r="F2" s="3"/>
      <c r="G2" s="4"/>
      <c r="H2" s="82"/>
    </row>
    <row r="3" spans="2:16" s="1" customFormat="1" x14ac:dyDescent="0.2">
      <c r="B3" s="6"/>
      <c r="G3" s="8"/>
    </row>
    <row r="4" spans="2:16" s="1" customFormat="1" x14ac:dyDescent="0.2">
      <c r="B4" s="6"/>
      <c r="G4" s="8"/>
    </row>
    <row r="5" spans="2:16" s="1" customFormat="1" x14ac:dyDescent="0.2">
      <c r="B5" s="6"/>
      <c r="G5" s="8"/>
    </row>
    <row r="6" spans="2:16" s="1" customFormat="1" ht="15.75" thickBot="1" x14ac:dyDescent="0.25">
      <c r="B6" s="9"/>
      <c r="C6" s="10"/>
      <c r="D6" s="10"/>
      <c r="E6" s="10"/>
      <c r="F6" s="10"/>
      <c r="G6" s="11"/>
    </row>
    <row r="7" spans="2:16" s="1" customFormat="1" ht="5.25" customHeight="1" x14ac:dyDescent="0.2">
      <c r="B7" s="12"/>
      <c r="C7" s="131"/>
      <c r="D7" s="131"/>
      <c r="E7" s="131"/>
      <c r="F7" s="131"/>
      <c r="G7" s="14"/>
    </row>
    <row r="8" spans="2:16" s="1" customFormat="1" ht="15.75" x14ac:dyDescent="0.25">
      <c r="B8" s="169" t="s">
        <v>0</v>
      </c>
      <c r="C8" s="193"/>
      <c r="D8" s="193"/>
      <c r="E8" s="193"/>
      <c r="F8" s="193"/>
      <c r="G8" s="171"/>
    </row>
    <row r="9" spans="2:16" s="1" customFormat="1" ht="15.75" x14ac:dyDescent="0.25">
      <c r="B9" s="169" t="s">
        <v>1</v>
      </c>
      <c r="C9" s="193"/>
      <c r="D9" s="193"/>
      <c r="E9" s="193"/>
      <c r="F9" s="193"/>
      <c r="G9" s="171"/>
    </row>
    <row r="10" spans="2:16" s="1" customFormat="1" ht="15.75" x14ac:dyDescent="0.25">
      <c r="B10" s="169" t="s">
        <v>83</v>
      </c>
      <c r="C10" s="193"/>
      <c r="D10" s="193"/>
      <c r="E10" s="193"/>
      <c r="F10" s="193"/>
      <c r="G10" s="171"/>
    </row>
    <row r="11" spans="2:16" s="1" customFormat="1" ht="15.75" x14ac:dyDescent="0.25">
      <c r="B11" s="169" t="s">
        <v>95</v>
      </c>
      <c r="C11" s="193"/>
      <c r="D11" s="193"/>
      <c r="E11" s="193"/>
      <c r="F11" s="193"/>
      <c r="G11" s="171"/>
    </row>
    <row r="12" spans="2:16" s="1" customFormat="1" ht="5.25" customHeight="1" x14ac:dyDescent="0.2">
      <c r="B12" s="12"/>
      <c r="C12" s="131"/>
      <c r="D12" s="131"/>
      <c r="E12" s="131"/>
      <c r="F12" s="131"/>
      <c r="G12" s="15"/>
    </row>
    <row r="13" spans="2:16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16" s="1" customFormat="1" ht="15.75" x14ac:dyDescent="0.2">
      <c r="B14" s="173"/>
      <c r="C14" s="175"/>
      <c r="D14" s="16" t="s">
        <v>7</v>
      </c>
      <c r="E14" s="46" t="s">
        <v>8</v>
      </c>
      <c r="F14" s="16" t="s">
        <v>7</v>
      </c>
      <c r="G14" s="47" t="s">
        <v>8</v>
      </c>
      <c r="J14" s="81"/>
      <c r="K14" s="81"/>
      <c r="L14" s="81"/>
      <c r="M14" s="81"/>
      <c r="N14" s="81"/>
      <c r="O14" s="81"/>
      <c r="P14" s="81"/>
    </row>
    <row r="15" spans="2:16" s="1" customFormat="1" x14ac:dyDescent="0.2">
      <c r="B15" s="18" t="s">
        <v>9</v>
      </c>
      <c r="C15" s="19">
        <f>+D15+F15</f>
        <v>486</v>
      </c>
      <c r="D15" s="19">
        <f>+D16+D17+D18+D19</f>
        <v>299</v>
      </c>
      <c r="E15" s="79">
        <v>1</v>
      </c>
      <c r="F15" s="19">
        <f>+F16+F17+F18+F19</f>
        <v>187</v>
      </c>
      <c r="G15" s="80">
        <v>1</v>
      </c>
      <c r="J15" s="81"/>
      <c r="K15" s="81"/>
      <c r="L15" s="81"/>
      <c r="M15" s="81"/>
      <c r="N15" s="81"/>
      <c r="O15" s="81"/>
    </row>
    <row r="16" spans="2:16" s="1" customFormat="1" x14ac:dyDescent="0.2">
      <c r="B16" s="132" t="s">
        <v>10</v>
      </c>
      <c r="C16" s="140">
        <f t="shared" ref="C16:C19" si="0">+D16+F16</f>
        <v>60</v>
      </c>
      <c r="D16" s="124">
        <v>51</v>
      </c>
      <c r="E16" s="125">
        <f>+D16/$D$15</f>
        <v>0.1705685618729097</v>
      </c>
      <c r="F16" s="124">
        <v>9</v>
      </c>
      <c r="G16" s="126">
        <f>+F16/$F$15</f>
        <v>4.8128342245989303E-2</v>
      </c>
      <c r="J16" s="81"/>
      <c r="K16" s="134"/>
      <c r="L16" s="81"/>
      <c r="M16" s="135"/>
      <c r="N16" s="81"/>
    </row>
    <row r="17" spans="2:13" s="1" customFormat="1" x14ac:dyDescent="0.2">
      <c r="B17" s="132" t="s">
        <v>11</v>
      </c>
      <c r="C17" s="140">
        <f t="shared" si="0"/>
        <v>240</v>
      </c>
      <c r="D17" s="124">
        <v>131</v>
      </c>
      <c r="E17" s="125">
        <f t="shared" ref="E17:E19" si="1">+D17/$D$15</f>
        <v>0.43812709030100333</v>
      </c>
      <c r="F17" s="124">
        <v>109</v>
      </c>
      <c r="G17" s="126">
        <f t="shared" ref="G17:G19" si="2">+F17/$F$15</f>
        <v>0.58288770053475936</v>
      </c>
      <c r="J17" s="81"/>
      <c r="K17" s="134"/>
      <c r="M17" s="135"/>
    </row>
    <row r="18" spans="2:13" s="1" customFormat="1" x14ac:dyDescent="0.2">
      <c r="B18" s="132" t="s">
        <v>12</v>
      </c>
      <c r="C18" s="140">
        <f t="shared" si="0"/>
        <v>181</v>
      </c>
      <c r="D18" s="124">
        <v>114</v>
      </c>
      <c r="E18" s="125">
        <f t="shared" si="1"/>
        <v>0.38127090301003347</v>
      </c>
      <c r="F18" s="124">
        <v>67</v>
      </c>
      <c r="G18" s="126">
        <f t="shared" si="2"/>
        <v>0.35828877005347592</v>
      </c>
      <c r="J18" s="81"/>
      <c r="K18" s="134"/>
      <c r="M18" s="135"/>
    </row>
    <row r="19" spans="2:13" s="1" customFormat="1" x14ac:dyDescent="0.2">
      <c r="B19" s="133" t="s">
        <v>81</v>
      </c>
      <c r="C19" s="141">
        <f t="shared" si="0"/>
        <v>5</v>
      </c>
      <c r="D19" s="128">
        <v>3</v>
      </c>
      <c r="E19" s="138">
        <f t="shared" si="1"/>
        <v>1.0033444816053512E-2</v>
      </c>
      <c r="F19" s="128">
        <v>2</v>
      </c>
      <c r="G19" s="139">
        <f t="shared" si="2"/>
        <v>1.06951871657754E-2</v>
      </c>
      <c r="J19" s="81"/>
      <c r="K19" s="134"/>
      <c r="M19" s="135"/>
    </row>
    <row r="20" spans="2:13" s="1" customFormat="1" x14ac:dyDescent="0.2">
      <c r="B20" s="26" t="s">
        <v>14</v>
      </c>
      <c r="J20" s="81"/>
      <c r="K20" s="134"/>
      <c r="L20" s="81"/>
      <c r="M20" s="81"/>
    </row>
    <row r="41" spans="2:5" x14ac:dyDescent="0.25">
      <c r="B41" s="192" t="s">
        <v>15</v>
      </c>
      <c r="C41" s="192"/>
      <c r="D41" s="192"/>
      <c r="E41" s="192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5" orientation="landscape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ED81D-2FDF-45A9-8B78-AA381C15D329}">
  <dimension ref="B1:P41"/>
  <sheetViews>
    <sheetView showGridLines="0" view="pageBreakPreview" topLeftCell="A4" zoomScale="70" zoomScaleNormal="70" zoomScaleSheetLayoutView="70" workbookViewId="0">
      <selection activeCell="B15" sqref="B15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" customWidth="1"/>
    <col min="5" max="5" width="8.7109375" customWidth="1"/>
    <col min="6" max="6" width="11.42578125" customWidth="1"/>
    <col min="7" max="7" width="8" customWidth="1"/>
    <col min="9" max="9" width="0.7109375" customWidth="1"/>
    <col min="11" max="11" width="18.7109375" bestFit="1" customWidth="1"/>
    <col min="13" max="13" width="21.28515625" bestFit="1" customWidth="1"/>
  </cols>
  <sheetData>
    <row r="1" spans="2:16" s="1" customFormat="1" ht="3" customHeight="1" thickBot="1" x14ac:dyDescent="0.25"/>
    <row r="2" spans="2:16" s="1" customFormat="1" ht="15.75" x14ac:dyDescent="0.25">
      <c r="B2" s="2"/>
      <c r="C2" s="3"/>
      <c r="D2" s="3"/>
      <c r="E2" s="3"/>
      <c r="F2" s="3"/>
      <c r="G2" s="4"/>
      <c r="H2" s="82"/>
    </row>
    <row r="3" spans="2:16" s="1" customFormat="1" x14ac:dyDescent="0.2">
      <c r="B3" s="6"/>
      <c r="G3" s="8"/>
    </row>
    <row r="4" spans="2:16" s="1" customFormat="1" x14ac:dyDescent="0.2">
      <c r="B4" s="6"/>
      <c r="G4" s="8"/>
    </row>
    <row r="5" spans="2:16" s="1" customFormat="1" x14ac:dyDescent="0.2">
      <c r="B5" s="6"/>
      <c r="G5" s="8"/>
    </row>
    <row r="6" spans="2:16" s="1" customFormat="1" ht="15.75" thickBot="1" x14ac:dyDescent="0.25">
      <c r="B6" s="9"/>
      <c r="C6" s="10"/>
      <c r="D6" s="10"/>
      <c r="E6" s="10"/>
      <c r="F6" s="10"/>
      <c r="G6" s="11"/>
    </row>
    <row r="7" spans="2:16" s="1" customFormat="1" ht="5.25" customHeight="1" x14ac:dyDescent="0.2">
      <c r="B7" s="12"/>
      <c r="C7" s="131"/>
      <c r="D7" s="131"/>
      <c r="E7" s="131"/>
      <c r="F7" s="131"/>
      <c r="G7" s="14"/>
    </row>
    <row r="8" spans="2:16" s="1" customFormat="1" ht="15.75" x14ac:dyDescent="0.25">
      <c r="B8" s="169" t="s">
        <v>0</v>
      </c>
      <c r="C8" s="193"/>
      <c r="D8" s="193"/>
      <c r="E8" s="193"/>
      <c r="F8" s="193"/>
      <c r="G8" s="171"/>
    </row>
    <row r="9" spans="2:16" s="1" customFormat="1" ht="15.75" x14ac:dyDescent="0.25">
      <c r="B9" s="169" t="s">
        <v>1</v>
      </c>
      <c r="C9" s="193"/>
      <c r="D9" s="193"/>
      <c r="E9" s="193"/>
      <c r="F9" s="193"/>
      <c r="G9" s="171"/>
    </row>
    <row r="10" spans="2:16" s="1" customFormat="1" ht="15.75" x14ac:dyDescent="0.25">
      <c r="B10" s="169" t="s">
        <v>83</v>
      </c>
      <c r="C10" s="193"/>
      <c r="D10" s="193"/>
      <c r="E10" s="193"/>
      <c r="F10" s="193"/>
      <c r="G10" s="171"/>
    </row>
    <row r="11" spans="2:16" s="1" customFormat="1" ht="15.75" x14ac:dyDescent="0.25">
      <c r="B11" s="169" t="s">
        <v>96</v>
      </c>
      <c r="C11" s="193"/>
      <c r="D11" s="193"/>
      <c r="E11" s="193"/>
      <c r="F11" s="193"/>
      <c r="G11" s="171"/>
    </row>
    <row r="12" spans="2:16" s="1" customFormat="1" ht="5.25" customHeight="1" x14ac:dyDescent="0.2">
      <c r="B12" s="12"/>
      <c r="C12" s="131"/>
      <c r="D12" s="131"/>
      <c r="E12" s="131"/>
      <c r="F12" s="131"/>
      <c r="G12" s="15"/>
    </row>
    <row r="13" spans="2:16" s="1" customFormat="1" ht="31.5" customHeight="1" x14ac:dyDescent="0.2">
      <c r="B13" s="172" t="s">
        <v>3</v>
      </c>
      <c r="C13" s="176" t="s">
        <v>4</v>
      </c>
      <c r="D13" s="176" t="s">
        <v>5</v>
      </c>
      <c r="E13" s="176"/>
      <c r="F13" s="176" t="s">
        <v>6</v>
      </c>
      <c r="G13" s="177"/>
    </row>
    <row r="14" spans="2:16" s="1" customFormat="1" ht="15.75" x14ac:dyDescent="0.2">
      <c r="B14" s="173"/>
      <c r="C14" s="185"/>
      <c r="D14" s="16" t="s">
        <v>7</v>
      </c>
      <c r="E14" s="46" t="s">
        <v>8</v>
      </c>
      <c r="F14" s="16" t="s">
        <v>7</v>
      </c>
      <c r="G14" s="47" t="s">
        <v>8</v>
      </c>
      <c r="J14" s="81"/>
      <c r="K14" s="81"/>
      <c r="L14" s="81"/>
      <c r="M14" s="81"/>
      <c r="N14" s="81"/>
      <c r="O14" s="81"/>
      <c r="P14" s="81"/>
    </row>
    <row r="15" spans="2:16" s="1" customFormat="1" x14ac:dyDescent="0.2">
      <c r="B15" s="18" t="s">
        <v>9</v>
      </c>
      <c r="C15" s="19">
        <f>SUM(C16:C19)</f>
        <v>139</v>
      </c>
      <c r="D15" s="19">
        <f>SUM(D16:D19)</f>
        <v>102</v>
      </c>
      <c r="E15" s="79">
        <f>SUM(E16:E19)</f>
        <v>1</v>
      </c>
      <c r="F15" s="19">
        <f>SUM(F16:F19)</f>
        <v>37</v>
      </c>
      <c r="G15" s="80">
        <v>0.99999999999999989</v>
      </c>
      <c r="H15" s="81"/>
      <c r="J15" s="81"/>
      <c r="K15" s="81"/>
      <c r="L15" s="81"/>
      <c r="M15" s="81"/>
      <c r="N15" s="81"/>
      <c r="O15" s="81"/>
    </row>
    <row r="16" spans="2:16" s="1" customFormat="1" x14ac:dyDescent="0.2">
      <c r="B16" s="132" t="s">
        <v>10</v>
      </c>
      <c r="C16" s="123">
        <f>D16+F16</f>
        <v>23</v>
      </c>
      <c r="D16" s="124">
        <v>22</v>
      </c>
      <c r="E16" s="125">
        <f>D16/$D$15</f>
        <v>0.21568627450980393</v>
      </c>
      <c r="F16" s="124">
        <v>1</v>
      </c>
      <c r="G16" s="126">
        <f>F16/$F$15</f>
        <v>2.7027027027027029E-2</v>
      </c>
      <c r="J16" s="81"/>
      <c r="K16" s="134"/>
      <c r="L16" s="81"/>
      <c r="M16" s="135"/>
      <c r="N16" s="81"/>
    </row>
    <row r="17" spans="2:13" s="1" customFormat="1" x14ac:dyDescent="0.2">
      <c r="B17" s="132" t="s">
        <v>11</v>
      </c>
      <c r="C17" s="123">
        <f t="shared" ref="C17:C19" si="0">D17+F17</f>
        <v>76</v>
      </c>
      <c r="D17" s="124">
        <v>46</v>
      </c>
      <c r="E17" s="125">
        <f t="shared" ref="E17:E19" si="1">D17/$D$15</f>
        <v>0.45098039215686275</v>
      </c>
      <c r="F17" s="124">
        <v>30</v>
      </c>
      <c r="G17" s="126">
        <f t="shared" ref="G17:G19" si="2">F17/$F$15</f>
        <v>0.81081081081081086</v>
      </c>
      <c r="J17" s="81"/>
      <c r="K17" s="134"/>
      <c r="M17" s="135"/>
    </row>
    <row r="18" spans="2:13" s="1" customFormat="1" x14ac:dyDescent="0.2">
      <c r="B18" s="132" t="s">
        <v>12</v>
      </c>
      <c r="C18" s="123">
        <f t="shared" si="0"/>
        <v>38</v>
      </c>
      <c r="D18" s="124">
        <v>33</v>
      </c>
      <c r="E18" s="125">
        <f t="shared" si="1"/>
        <v>0.3235294117647059</v>
      </c>
      <c r="F18" s="124">
        <v>5</v>
      </c>
      <c r="G18" s="126">
        <f t="shared" si="2"/>
        <v>0.13513513513513514</v>
      </c>
      <c r="J18" s="81"/>
      <c r="K18" s="134"/>
      <c r="M18" s="135"/>
    </row>
    <row r="19" spans="2:13" s="1" customFormat="1" x14ac:dyDescent="0.2">
      <c r="B19" s="133" t="s">
        <v>81</v>
      </c>
      <c r="C19" s="127">
        <f t="shared" si="0"/>
        <v>2</v>
      </c>
      <c r="D19" s="128">
        <v>1</v>
      </c>
      <c r="E19" s="129">
        <f t="shared" si="1"/>
        <v>9.8039215686274508E-3</v>
      </c>
      <c r="F19" s="128">
        <v>1</v>
      </c>
      <c r="G19" s="130">
        <f t="shared" si="2"/>
        <v>2.7027027027027029E-2</v>
      </c>
      <c r="J19" s="81"/>
      <c r="K19" s="134"/>
      <c r="M19" s="135"/>
    </row>
    <row r="20" spans="2:13" s="1" customFormat="1" x14ac:dyDescent="0.2">
      <c r="B20" s="26" t="s">
        <v>14</v>
      </c>
      <c r="J20" s="81"/>
      <c r="K20" s="134"/>
      <c r="L20" s="81"/>
      <c r="M20" s="81"/>
    </row>
    <row r="41" spans="2:5" x14ac:dyDescent="0.25">
      <c r="B41" s="192" t="s">
        <v>15</v>
      </c>
      <c r="C41" s="192"/>
      <c r="D41" s="192"/>
      <c r="E41" s="192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1811023622047245" right="0.11811023622047245" top="0.15748031496062992" bottom="0.15748031496062992" header="0.31496062992125984" footer="0.31496062992125984"/>
  <pageSetup scale="95" orientation="landscape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78861-D60B-4B94-9994-B74349900FC5}">
  <dimension ref="B1:P39"/>
  <sheetViews>
    <sheetView showGridLines="0" view="pageBreakPreview" zoomScale="70" zoomScaleNormal="70" zoomScaleSheetLayoutView="70" workbookViewId="0">
      <selection activeCell="J10" sqref="J10"/>
    </sheetView>
  </sheetViews>
  <sheetFormatPr baseColWidth="10" defaultRowHeight="15.75" x14ac:dyDescent="0.3"/>
  <cols>
    <col min="1" max="1" width="1.7109375" style="164" customWidth="1"/>
    <col min="2" max="2" width="56.85546875" style="164" customWidth="1"/>
    <col min="3" max="3" width="11.42578125" style="164" customWidth="1"/>
    <col min="4" max="4" width="12" style="164" customWidth="1"/>
    <col min="5" max="5" width="8.7109375" style="164" customWidth="1"/>
    <col min="6" max="6" width="11.42578125" style="164" customWidth="1"/>
    <col min="7" max="7" width="8" style="164" customWidth="1"/>
    <col min="8" max="8" width="11.42578125" style="164"/>
    <col min="9" max="9" width="0.7109375" style="164" customWidth="1"/>
    <col min="10" max="10" width="11.42578125" style="164"/>
    <col min="11" max="11" width="18.7109375" style="164" bestFit="1" customWidth="1"/>
    <col min="12" max="12" width="11.42578125" style="164"/>
    <col min="13" max="13" width="21.28515625" style="164" bestFit="1" customWidth="1"/>
    <col min="14" max="16384" width="11.42578125" style="164"/>
  </cols>
  <sheetData>
    <row r="1" spans="2:16" s="142" customFormat="1" ht="3" customHeight="1" x14ac:dyDescent="0.3"/>
    <row r="2" spans="2:16" s="142" customFormat="1" ht="16.5" x14ac:dyDescent="0.3">
      <c r="B2" s="143"/>
      <c r="C2" s="143"/>
      <c r="D2" s="143"/>
      <c r="E2" s="143"/>
      <c r="F2" s="143"/>
      <c r="G2" s="143"/>
      <c r="H2" s="144"/>
    </row>
    <row r="3" spans="2:16" s="142" customFormat="1" ht="16.5" x14ac:dyDescent="0.3">
      <c r="B3" s="143"/>
      <c r="C3" s="143"/>
      <c r="D3" s="143"/>
      <c r="E3" s="143"/>
      <c r="F3" s="143"/>
      <c r="G3" s="143"/>
    </row>
    <row r="4" spans="2:16" s="142" customFormat="1" ht="16.5" x14ac:dyDescent="0.3">
      <c r="B4" s="143"/>
      <c r="C4" s="143"/>
      <c r="D4" s="143"/>
      <c r="E4" s="143"/>
      <c r="F4" s="143"/>
      <c r="G4" s="143"/>
    </row>
    <row r="5" spans="2:16" s="142" customFormat="1" ht="16.5" x14ac:dyDescent="0.3">
      <c r="B5" s="143"/>
      <c r="C5" s="143"/>
      <c r="D5" s="143"/>
      <c r="E5" s="143"/>
      <c r="F5" s="143"/>
      <c r="G5" s="143"/>
    </row>
    <row r="6" spans="2:16" s="142" customFormat="1" ht="16.5" x14ac:dyDescent="0.3">
      <c r="B6" s="143"/>
      <c r="C6" s="143"/>
      <c r="D6" s="143"/>
      <c r="E6" s="143"/>
      <c r="F6" s="143"/>
      <c r="G6" s="143"/>
    </row>
    <row r="7" spans="2:16" s="142" customFormat="1" ht="16.5" x14ac:dyDescent="0.3">
      <c r="B7" s="195" t="s">
        <v>0</v>
      </c>
      <c r="C7" s="195"/>
      <c r="D7" s="195"/>
      <c r="E7" s="195"/>
      <c r="F7" s="195"/>
      <c r="G7" s="195"/>
    </row>
    <row r="8" spans="2:16" s="142" customFormat="1" ht="16.5" x14ac:dyDescent="0.3">
      <c r="B8" s="195" t="s">
        <v>1</v>
      </c>
      <c r="C8" s="195"/>
      <c r="D8" s="195"/>
      <c r="E8" s="195"/>
      <c r="F8" s="195"/>
      <c r="G8" s="195"/>
    </row>
    <row r="9" spans="2:16" s="142" customFormat="1" ht="16.5" x14ac:dyDescent="0.3">
      <c r="B9" s="195" t="s">
        <v>83</v>
      </c>
      <c r="C9" s="195"/>
      <c r="D9" s="195"/>
      <c r="E9" s="195"/>
      <c r="F9" s="195"/>
      <c r="G9" s="195"/>
    </row>
    <row r="10" spans="2:16" s="142" customFormat="1" ht="16.5" x14ac:dyDescent="0.3">
      <c r="B10" s="195" t="s">
        <v>97</v>
      </c>
      <c r="C10" s="195"/>
      <c r="D10" s="195"/>
      <c r="E10" s="195"/>
      <c r="F10" s="195"/>
      <c r="G10" s="195"/>
    </row>
    <row r="11" spans="2:16" s="142" customFormat="1" ht="31.5" customHeight="1" x14ac:dyDescent="0.3">
      <c r="B11" s="196" t="s">
        <v>3</v>
      </c>
      <c r="C11" s="198" t="s">
        <v>4</v>
      </c>
      <c r="D11" s="198" t="s">
        <v>5</v>
      </c>
      <c r="E11" s="198"/>
      <c r="F11" s="198" t="s">
        <v>6</v>
      </c>
      <c r="G11" s="200"/>
    </row>
    <row r="12" spans="2:16" s="142" customFormat="1" ht="16.5" x14ac:dyDescent="0.3">
      <c r="B12" s="197"/>
      <c r="C12" s="199"/>
      <c r="D12" s="145" t="s">
        <v>7</v>
      </c>
      <c r="E12" s="146" t="s">
        <v>8</v>
      </c>
      <c r="F12" s="145" t="s">
        <v>7</v>
      </c>
      <c r="G12" s="147" t="s">
        <v>8</v>
      </c>
      <c r="J12" s="148"/>
      <c r="K12" s="148"/>
      <c r="L12" s="148"/>
      <c r="M12" s="148"/>
      <c r="N12" s="148"/>
      <c r="O12" s="148"/>
      <c r="P12" s="148"/>
    </row>
    <row r="13" spans="2:16" s="142" customFormat="1" ht="16.5" x14ac:dyDescent="0.3">
      <c r="B13" s="149" t="s">
        <v>9</v>
      </c>
      <c r="C13" s="150">
        <f>SUM(C14:C17)</f>
        <v>359</v>
      </c>
      <c r="D13" s="150">
        <f>SUM(D14:D17)</f>
        <v>231</v>
      </c>
      <c r="E13" s="151">
        <f>SUM(E14:E17)</f>
        <v>1.0000000000000002</v>
      </c>
      <c r="F13" s="150">
        <f>SUM(F14:F17)</f>
        <v>128</v>
      </c>
      <c r="G13" s="152">
        <v>0.99999999999999989</v>
      </c>
      <c r="H13" s="148"/>
      <c r="J13" s="148"/>
      <c r="K13" s="153"/>
      <c r="L13" s="148"/>
      <c r="M13" s="153"/>
      <c r="N13" s="148"/>
      <c r="O13" s="148"/>
    </row>
    <row r="14" spans="2:16" s="142" customFormat="1" ht="16.5" x14ac:dyDescent="0.3">
      <c r="B14" s="154" t="s">
        <v>10</v>
      </c>
      <c r="C14" s="155">
        <f>D14+F14</f>
        <v>41</v>
      </c>
      <c r="D14" s="155">
        <v>34</v>
      </c>
      <c r="E14" s="156">
        <f>D14/$D$13</f>
        <v>0.1471861471861472</v>
      </c>
      <c r="F14" s="155">
        <v>7</v>
      </c>
      <c r="G14" s="157">
        <f>F14/$F$13</f>
        <v>5.46875E-2</v>
      </c>
      <c r="J14" s="148"/>
      <c r="K14" s="153"/>
      <c r="L14" s="148"/>
      <c r="M14" s="153"/>
      <c r="N14" s="148"/>
    </row>
    <row r="15" spans="2:16" s="142" customFormat="1" ht="16.5" x14ac:dyDescent="0.3">
      <c r="B15" s="154" t="s">
        <v>11</v>
      </c>
      <c r="C15" s="155">
        <f t="shared" ref="C15:C17" si="0">D15+F15</f>
        <v>190</v>
      </c>
      <c r="D15" s="155">
        <v>114</v>
      </c>
      <c r="E15" s="156">
        <f t="shared" ref="E15:E17" si="1">D15/$D$13</f>
        <v>0.4935064935064935</v>
      </c>
      <c r="F15" s="155">
        <v>76</v>
      </c>
      <c r="G15" s="157">
        <f t="shared" ref="G15:G17" si="2">F15/$F$13</f>
        <v>0.59375</v>
      </c>
      <c r="J15" s="148"/>
      <c r="K15" s="153"/>
      <c r="M15" s="153"/>
    </row>
    <row r="16" spans="2:16" s="142" customFormat="1" ht="16.5" x14ac:dyDescent="0.3">
      <c r="B16" s="154" t="s">
        <v>12</v>
      </c>
      <c r="C16" s="155">
        <f t="shared" si="0"/>
        <v>124</v>
      </c>
      <c r="D16" s="155">
        <v>79</v>
      </c>
      <c r="E16" s="156">
        <f t="shared" si="1"/>
        <v>0.34199134199134201</v>
      </c>
      <c r="F16" s="155">
        <v>45</v>
      </c>
      <c r="G16" s="157">
        <f t="shared" si="2"/>
        <v>0.3515625</v>
      </c>
      <c r="J16" s="148"/>
      <c r="K16" s="153"/>
      <c r="M16" s="153"/>
    </row>
    <row r="17" spans="2:13" s="142" customFormat="1" ht="16.5" x14ac:dyDescent="0.3">
      <c r="B17" s="158" t="s">
        <v>81</v>
      </c>
      <c r="C17" s="159">
        <f t="shared" si="0"/>
        <v>4</v>
      </c>
      <c r="D17" s="159">
        <v>4</v>
      </c>
      <c r="E17" s="160">
        <f t="shared" si="1"/>
        <v>1.7316017316017316E-2</v>
      </c>
      <c r="F17" s="159">
        <v>0</v>
      </c>
      <c r="G17" s="161">
        <f t="shared" si="2"/>
        <v>0</v>
      </c>
      <c r="J17" s="148"/>
      <c r="K17" s="153"/>
      <c r="M17" s="153"/>
    </row>
    <row r="18" spans="2:13" s="142" customFormat="1" ht="16.5" x14ac:dyDescent="0.3">
      <c r="B18" s="162" t="s">
        <v>14</v>
      </c>
      <c r="J18" s="148"/>
      <c r="K18" s="163"/>
      <c r="L18" s="148"/>
      <c r="M18" s="148"/>
    </row>
    <row r="39" spans="2:5" x14ac:dyDescent="0.3">
      <c r="B39" s="194" t="s">
        <v>15</v>
      </c>
      <c r="C39" s="194"/>
      <c r="D39" s="194"/>
      <c r="E39" s="194"/>
    </row>
  </sheetData>
  <mergeCells count="9">
    <mergeCell ref="B39:E39"/>
    <mergeCell ref="B7:G7"/>
    <mergeCell ref="B8:G8"/>
    <mergeCell ref="B9:G9"/>
    <mergeCell ref="B10:G10"/>
    <mergeCell ref="B11:B12"/>
    <mergeCell ref="C11:C12"/>
    <mergeCell ref="D11:E11"/>
    <mergeCell ref="F11:G11"/>
  </mergeCells>
  <printOptions horizontalCentered="1"/>
  <pageMargins left="0.11811023622047245" right="0.11811023622047245" top="0.15748031496062992" bottom="0.15748031496062992" header="0.31496062992125984" footer="0.31496062992125984"/>
  <pageSetup scale="95" orientation="landscape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0D1D6-3A75-44FB-ADC4-666460B4F865}">
  <dimension ref="B1:P39"/>
  <sheetViews>
    <sheetView showGridLines="0" view="pageBreakPreview" zoomScale="70" zoomScaleNormal="70" zoomScaleSheetLayoutView="70" workbookViewId="0">
      <selection activeCell="L18" sqref="L18"/>
    </sheetView>
  </sheetViews>
  <sheetFormatPr baseColWidth="10" defaultRowHeight="15.75" x14ac:dyDescent="0.3"/>
  <cols>
    <col min="1" max="1" width="1.7109375" style="164" customWidth="1"/>
    <col min="2" max="2" width="56.85546875" style="164" customWidth="1"/>
    <col min="3" max="3" width="11.42578125" style="164" customWidth="1"/>
    <col min="4" max="4" width="12" style="164" customWidth="1"/>
    <col min="5" max="5" width="8.7109375" style="164" customWidth="1"/>
    <col min="6" max="6" width="11.42578125" style="164" customWidth="1"/>
    <col min="7" max="7" width="9.85546875" style="164" customWidth="1"/>
    <col min="8" max="8" width="11.42578125" style="164"/>
    <col min="9" max="9" width="0.7109375" style="164" customWidth="1"/>
    <col min="10" max="10" width="11.42578125" style="164"/>
    <col min="11" max="11" width="18.7109375" style="164" bestFit="1" customWidth="1"/>
    <col min="12" max="12" width="11.42578125" style="164"/>
    <col min="13" max="13" width="21.28515625" style="164" bestFit="1" customWidth="1"/>
    <col min="14" max="16384" width="11.42578125" style="164"/>
  </cols>
  <sheetData>
    <row r="1" spans="2:16" s="142" customFormat="1" ht="3" customHeight="1" x14ac:dyDescent="0.3"/>
    <row r="2" spans="2:16" s="142" customFormat="1" ht="16.5" x14ac:dyDescent="0.3">
      <c r="B2" s="143"/>
      <c r="C2" s="143"/>
      <c r="D2" s="143"/>
      <c r="E2" s="143"/>
      <c r="F2" s="143"/>
      <c r="G2" s="143"/>
      <c r="H2" s="144"/>
    </row>
    <row r="3" spans="2:16" s="142" customFormat="1" ht="16.5" x14ac:dyDescent="0.3">
      <c r="B3" s="143"/>
      <c r="C3" s="143"/>
      <c r="D3" s="143"/>
      <c r="E3" s="143"/>
      <c r="F3" s="143"/>
      <c r="G3" s="143"/>
    </row>
    <row r="4" spans="2:16" s="142" customFormat="1" ht="16.5" x14ac:dyDescent="0.3">
      <c r="B4" s="143"/>
      <c r="C4" s="143"/>
      <c r="D4" s="143"/>
      <c r="E4" s="143"/>
      <c r="F4" s="143"/>
      <c r="G4" s="143"/>
    </row>
    <row r="5" spans="2:16" s="142" customFormat="1" ht="16.5" x14ac:dyDescent="0.3">
      <c r="B5" s="143"/>
      <c r="C5" s="143"/>
      <c r="D5" s="143"/>
      <c r="E5" s="143"/>
      <c r="F5" s="143"/>
      <c r="G5" s="143"/>
    </row>
    <row r="6" spans="2:16" s="142" customFormat="1" ht="16.5" x14ac:dyDescent="0.3">
      <c r="B6" s="143"/>
      <c r="C6" s="143"/>
      <c r="D6" s="143"/>
      <c r="E6" s="143"/>
      <c r="F6" s="143"/>
      <c r="G6" s="143"/>
    </row>
    <row r="7" spans="2:16" s="142" customFormat="1" ht="16.5" x14ac:dyDescent="0.3">
      <c r="B7" s="195" t="s">
        <v>0</v>
      </c>
      <c r="C7" s="195"/>
      <c r="D7" s="195"/>
      <c r="E7" s="195"/>
      <c r="F7" s="195"/>
      <c r="G7" s="195"/>
    </row>
    <row r="8" spans="2:16" s="142" customFormat="1" ht="16.5" x14ac:dyDescent="0.3">
      <c r="B8" s="195" t="s">
        <v>1</v>
      </c>
      <c r="C8" s="195"/>
      <c r="D8" s="195"/>
      <c r="E8" s="195"/>
      <c r="F8" s="195"/>
      <c r="G8" s="195"/>
    </row>
    <row r="9" spans="2:16" s="142" customFormat="1" ht="16.5" x14ac:dyDescent="0.3">
      <c r="B9" s="195" t="s">
        <v>83</v>
      </c>
      <c r="C9" s="195"/>
      <c r="D9" s="195"/>
      <c r="E9" s="195"/>
      <c r="F9" s="195"/>
      <c r="G9" s="195"/>
    </row>
    <row r="10" spans="2:16" s="142" customFormat="1" ht="16.5" x14ac:dyDescent="0.3">
      <c r="B10" s="195" t="s">
        <v>98</v>
      </c>
      <c r="C10" s="195"/>
      <c r="D10" s="195"/>
      <c r="E10" s="195"/>
      <c r="F10" s="195"/>
      <c r="G10" s="195"/>
    </row>
    <row r="11" spans="2:16" s="142" customFormat="1" ht="31.5" customHeight="1" x14ac:dyDescent="0.3">
      <c r="B11" s="196" t="s">
        <v>3</v>
      </c>
      <c r="C11" s="198" t="s">
        <v>4</v>
      </c>
      <c r="D11" s="198" t="s">
        <v>5</v>
      </c>
      <c r="E11" s="198"/>
      <c r="F11" s="198" t="s">
        <v>6</v>
      </c>
      <c r="G11" s="200"/>
    </row>
    <row r="12" spans="2:16" s="142" customFormat="1" ht="16.5" x14ac:dyDescent="0.3">
      <c r="B12" s="197"/>
      <c r="C12" s="199"/>
      <c r="D12" s="145" t="s">
        <v>7</v>
      </c>
      <c r="E12" s="146" t="s">
        <v>8</v>
      </c>
      <c r="F12" s="145" t="s">
        <v>7</v>
      </c>
      <c r="G12" s="147" t="s">
        <v>8</v>
      </c>
      <c r="J12" s="148"/>
      <c r="K12" s="148"/>
      <c r="L12" s="148"/>
      <c r="M12" s="148"/>
      <c r="N12" s="148"/>
      <c r="O12" s="148"/>
      <c r="P12" s="148"/>
    </row>
    <row r="13" spans="2:16" s="142" customFormat="1" ht="16.5" x14ac:dyDescent="0.3">
      <c r="B13" s="149" t="s">
        <v>9</v>
      </c>
      <c r="C13" s="150">
        <f>SUM(C14:C17)</f>
        <v>467</v>
      </c>
      <c r="D13" s="150">
        <f>SUM(D14:D17)</f>
        <v>295</v>
      </c>
      <c r="E13" s="151">
        <f>SUM(E14:E17)</f>
        <v>1</v>
      </c>
      <c r="F13" s="150">
        <f>SUM(F14:F17)</f>
        <v>172</v>
      </c>
      <c r="G13" s="152">
        <v>0.99999999999999989</v>
      </c>
      <c r="H13" s="148"/>
      <c r="J13" s="148"/>
      <c r="K13" s="153"/>
      <c r="L13" s="148"/>
      <c r="M13" s="153"/>
      <c r="N13" s="148"/>
      <c r="O13" s="148"/>
    </row>
    <row r="14" spans="2:16" s="142" customFormat="1" ht="16.5" x14ac:dyDescent="0.3">
      <c r="B14" s="154" t="s">
        <v>10</v>
      </c>
      <c r="C14" s="155">
        <f>D14+F14</f>
        <v>55</v>
      </c>
      <c r="D14" s="155">
        <v>44</v>
      </c>
      <c r="E14" s="156">
        <f>D14/$D$13</f>
        <v>0.14915254237288136</v>
      </c>
      <c r="F14" s="155">
        <v>11</v>
      </c>
      <c r="G14" s="157">
        <f>F14/$F$13</f>
        <v>6.3953488372093026E-2</v>
      </c>
      <c r="J14" s="148"/>
      <c r="K14" s="153"/>
      <c r="L14" s="148"/>
      <c r="M14" s="153"/>
      <c r="N14" s="148"/>
    </row>
    <row r="15" spans="2:16" s="142" customFormat="1" ht="16.5" x14ac:dyDescent="0.3">
      <c r="B15" s="154" t="s">
        <v>11</v>
      </c>
      <c r="C15" s="155">
        <f t="shared" ref="C15:C17" si="0">D15+F15</f>
        <v>230</v>
      </c>
      <c r="D15" s="155">
        <v>136</v>
      </c>
      <c r="E15" s="156">
        <f t="shared" ref="E15:E17" si="1">D15/$D$13</f>
        <v>0.46101694915254238</v>
      </c>
      <c r="F15" s="155">
        <v>94</v>
      </c>
      <c r="G15" s="157">
        <f t="shared" ref="G15:G17" si="2">F15/$F$13</f>
        <v>0.54651162790697672</v>
      </c>
      <c r="J15" s="148"/>
      <c r="K15" s="153"/>
      <c r="M15" s="153"/>
    </row>
    <row r="16" spans="2:16" s="142" customFormat="1" ht="16.5" x14ac:dyDescent="0.3">
      <c r="B16" s="154" t="s">
        <v>12</v>
      </c>
      <c r="C16" s="155">
        <f t="shared" si="0"/>
        <v>173</v>
      </c>
      <c r="D16" s="155">
        <v>108</v>
      </c>
      <c r="E16" s="156">
        <f t="shared" si="1"/>
        <v>0.36610169491525424</v>
      </c>
      <c r="F16" s="155">
        <v>65</v>
      </c>
      <c r="G16" s="157">
        <f t="shared" si="2"/>
        <v>0.37790697674418605</v>
      </c>
      <c r="J16" s="148"/>
      <c r="K16" s="153"/>
      <c r="M16" s="153"/>
    </row>
    <row r="17" spans="2:13" s="142" customFormat="1" ht="16.5" x14ac:dyDescent="0.3">
      <c r="B17" s="158" t="s">
        <v>81</v>
      </c>
      <c r="C17" s="159">
        <f t="shared" si="0"/>
        <v>9</v>
      </c>
      <c r="D17" s="159">
        <v>7</v>
      </c>
      <c r="E17" s="160">
        <f t="shared" si="1"/>
        <v>2.3728813559322035E-2</v>
      </c>
      <c r="F17" s="159">
        <v>2</v>
      </c>
      <c r="G17" s="161">
        <f t="shared" si="2"/>
        <v>1.1627906976744186E-2</v>
      </c>
      <c r="J17" s="148"/>
      <c r="K17" s="153"/>
      <c r="M17" s="153"/>
    </row>
    <row r="18" spans="2:13" s="142" customFormat="1" ht="16.5" x14ac:dyDescent="0.3">
      <c r="B18" s="162" t="s">
        <v>14</v>
      </c>
      <c r="J18" s="148"/>
      <c r="K18" s="163"/>
      <c r="L18" s="148"/>
      <c r="M18" s="148"/>
    </row>
    <row r="39" spans="2:5" x14ac:dyDescent="0.3">
      <c r="B39" s="194" t="s">
        <v>15</v>
      </c>
      <c r="C39" s="194"/>
      <c r="D39" s="194"/>
      <c r="E39" s="194"/>
    </row>
  </sheetData>
  <mergeCells count="9">
    <mergeCell ref="B39:E39"/>
    <mergeCell ref="B7:G7"/>
    <mergeCell ref="B8:G8"/>
    <mergeCell ref="B9:G9"/>
    <mergeCell ref="B10:G10"/>
    <mergeCell ref="B11:B12"/>
    <mergeCell ref="C11:C12"/>
    <mergeCell ref="D11:E11"/>
    <mergeCell ref="F11:G11"/>
  </mergeCells>
  <printOptions horizontalCentered="1"/>
  <pageMargins left="0.11811023622047245" right="0.11811023622047245" top="0.15748031496062992" bottom="0.15748031496062992" header="0.31496062992125984" footer="0.31496062992125984"/>
  <pageSetup scale="95" orientation="landscape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1389D-9351-4EC9-8356-DF22CCC71420}">
  <dimension ref="B1:P39"/>
  <sheetViews>
    <sheetView showGridLines="0" tabSelected="1" view="pageBreakPreview" zoomScale="70" zoomScaleNormal="70" zoomScaleSheetLayoutView="70" workbookViewId="0">
      <selection activeCell="G5" sqref="G5"/>
    </sheetView>
  </sheetViews>
  <sheetFormatPr baseColWidth="10" defaultRowHeight="15.75" x14ac:dyDescent="0.3"/>
  <cols>
    <col min="1" max="1" width="1.7109375" style="164" customWidth="1"/>
    <col min="2" max="2" width="56.85546875" style="164" customWidth="1"/>
    <col min="3" max="3" width="11.42578125" style="164" customWidth="1"/>
    <col min="4" max="4" width="12" style="164" customWidth="1"/>
    <col min="5" max="5" width="8.7109375" style="164" customWidth="1"/>
    <col min="6" max="6" width="11.42578125" style="164" customWidth="1"/>
    <col min="7" max="7" width="9.85546875" style="164" customWidth="1"/>
    <col min="8" max="8" width="11.42578125" style="164"/>
    <col min="9" max="9" width="0.7109375" style="164" customWidth="1"/>
    <col min="10" max="10" width="11.42578125" style="164"/>
    <col min="11" max="11" width="18.7109375" style="164" bestFit="1" customWidth="1"/>
    <col min="12" max="12" width="11.42578125" style="164"/>
    <col min="13" max="13" width="21.28515625" style="164" bestFit="1" customWidth="1"/>
    <col min="14" max="16384" width="11.42578125" style="164"/>
  </cols>
  <sheetData>
    <row r="1" spans="2:16" s="142" customFormat="1" ht="3" customHeight="1" x14ac:dyDescent="0.3"/>
    <row r="2" spans="2:16" s="142" customFormat="1" ht="16.5" x14ac:dyDescent="0.3">
      <c r="B2" s="143"/>
      <c r="C2" s="143"/>
      <c r="D2" s="143"/>
      <c r="E2" s="143"/>
      <c r="F2" s="143"/>
      <c r="G2" s="143"/>
      <c r="H2" s="144"/>
    </row>
    <row r="3" spans="2:16" s="142" customFormat="1" ht="16.5" x14ac:dyDescent="0.3">
      <c r="B3" s="143"/>
      <c r="C3" s="143"/>
      <c r="D3" s="143"/>
      <c r="E3" s="143"/>
      <c r="F3" s="143"/>
      <c r="G3" s="143"/>
    </row>
    <row r="4" spans="2:16" s="142" customFormat="1" ht="16.5" x14ac:dyDescent="0.3">
      <c r="B4" s="143"/>
      <c r="C4" s="143"/>
      <c r="D4" s="143"/>
      <c r="E4" s="143"/>
      <c r="F4" s="143"/>
      <c r="G4" s="143"/>
    </row>
    <row r="5" spans="2:16" s="142" customFormat="1" ht="16.5" x14ac:dyDescent="0.3">
      <c r="B5" s="143"/>
      <c r="C5" s="143"/>
      <c r="D5" s="143"/>
      <c r="E5" s="143"/>
      <c r="F5" s="143"/>
      <c r="G5" s="143"/>
    </row>
    <row r="6" spans="2:16" s="142" customFormat="1" ht="16.5" x14ac:dyDescent="0.3">
      <c r="B6" s="143"/>
      <c r="C6" s="143"/>
      <c r="D6" s="143"/>
      <c r="E6" s="143"/>
      <c r="F6" s="143"/>
      <c r="G6" s="143"/>
    </row>
    <row r="7" spans="2:16" s="142" customFormat="1" ht="16.5" x14ac:dyDescent="0.3">
      <c r="B7" s="195" t="s">
        <v>0</v>
      </c>
      <c r="C7" s="195"/>
      <c r="D7" s="195"/>
      <c r="E7" s="195"/>
      <c r="F7" s="195"/>
      <c r="G7" s="195"/>
    </row>
    <row r="8" spans="2:16" s="142" customFormat="1" ht="16.5" x14ac:dyDescent="0.3">
      <c r="B8" s="195" t="s">
        <v>1</v>
      </c>
      <c r="C8" s="195"/>
      <c r="D8" s="195"/>
      <c r="E8" s="195"/>
      <c r="F8" s="195"/>
      <c r="G8" s="195"/>
    </row>
    <row r="9" spans="2:16" s="142" customFormat="1" ht="16.5" x14ac:dyDescent="0.3">
      <c r="B9" s="195" t="s">
        <v>83</v>
      </c>
      <c r="C9" s="195"/>
      <c r="D9" s="195"/>
      <c r="E9" s="195"/>
      <c r="F9" s="195"/>
      <c r="G9" s="195"/>
    </row>
    <row r="10" spans="2:16" s="142" customFormat="1" ht="16.5" x14ac:dyDescent="0.3">
      <c r="B10" s="195" t="s">
        <v>99</v>
      </c>
      <c r="C10" s="195"/>
      <c r="D10" s="195"/>
      <c r="E10" s="195"/>
      <c r="F10" s="195"/>
      <c r="G10" s="195"/>
    </row>
    <row r="11" spans="2:16" s="142" customFormat="1" ht="31.5" customHeight="1" x14ac:dyDescent="0.3">
      <c r="B11" s="196" t="s">
        <v>3</v>
      </c>
      <c r="C11" s="198" t="s">
        <v>4</v>
      </c>
      <c r="D11" s="198" t="s">
        <v>5</v>
      </c>
      <c r="E11" s="198"/>
      <c r="F11" s="198" t="s">
        <v>6</v>
      </c>
      <c r="G11" s="200"/>
    </row>
    <row r="12" spans="2:16" s="142" customFormat="1" ht="16.5" x14ac:dyDescent="0.3">
      <c r="B12" s="197"/>
      <c r="C12" s="199"/>
      <c r="D12" s="145" t="s">
        <v>7</v>
      </c>
      <c r="E12" s="146" t="s">
        <v>8</v>
      </c>
      <c r="F12" s="145" t="s">
        <v>7</v>
      </c>
      <c r="G12" s="147" t="s">
        <v>8</v>
      </c>
      <c r="J12" s="148"/>
      <c r="K12" s="148"/>
      <c r="L12" s="148"/>
      <c r="M12" s="148"/>
      <c r="N12" s="148"/>
      <c r="O12" s="148"/>
      <c r="P12" s="148"/>
    </row>
    <row r="13" spans="2:16" s="142" customFormat="1" ht="16.5" x14ac:dyDescent="0.3">
      <c r="B13" s="149" t="s">
        <v>9</v>
      </c>
      <c r="C13" s="150">
        <f>SUM(C14:C17)</f>
        <v>491</v>
      </c>
      <c r="D13" s="150">
        <f>SUM(D14:D17)</f>
        <v>313</v>
      </c>
      <c r="E13" s="151">
        <f>SUM(E14:E17)</f>
        <v>1</v>
      </c>
      <c r="F13" s="150">
        <f>SUM(F14:F17)</f>
        <v>178</v>
      </c>
      <c r="G13" s="152">
        <v>0.99999999999999989</v>
      </c>
      <c r="H13" s="148"/>
      <c r="J13" s="148"/>
      <c r="K13" s="153"/>
      <c r="L13" s="148"/>
      <c r="M13" s="153"/>
      <c r="N13" s="148"/>
      <c r="O13" s="148"/>
    </row>
    <row r="14" spans="2:16" s="142" customFormat="1" ht="16.5" x14ac:dyDescent="0.3">
      <c r="B14" s="154" t="s">
        <v>10</v>
      </c>
      <c r="C14" s="155">
        <f>D14+F14</f>
        <v>61</v>
      </c>
      <c r="D14" s="166">
        <v>48</v>
      </c>
      <c r="E14" s="156">
        <f>D14/$D$13</f>
        <v>0.15335463258785942</v>
      </c>
      <c r="F14" s="167">
        <v>13</v>
      </c>
      <c r="G14" s="157">
        <f>F14/$F$13</f>
        <v>7.3033707865168537E-2</v>
      </c>
      <c r="J14" s="148"/>
      <c r="K14" s="153"/>
      <c r="L14" s="148"/>
      <c r="M14" s="153"/>
      <c r="N14" s="148"/>
    </row>
    <row r="15" spans="2:16" s="142" customFormat="1" ht="16.5" x14ac:dyDescent="0.3">
      <c r="B15" s="154" t="s">
        <v>11</v>
      </c>
      <c r="C15" s="155">
        <f t="shared" ref="C15:C17" si="0">D15+F15</f>
        <v>240</v>
      </c>
      <c r="D15" s="166">
        <v>141</v>
      </c>
      <c r="E15" s="156">
        <f t="shared" ref="E15:E17" si="1">D15/$D$13</f>
        <v>0.45047923322683708</v>
      </c>
      <c r="F15" s="167">
        <v>99</v>
      </c>
      <c r="G15" s="157">
        <f t="shared" ref="G15:G17" si="2">F15/$F$13</f>
        <v>0.5561797752808989</v>
      </c>
      <c r="J15" s="148"/>
      <c r="K15" s="153"/>
      <c r="M15" s="153"/>
    </row>
    <row r="16" spans="2:16" s="142" customFormat="1" ht="16.5" x14ac:dyDescent="0.3">
      <c r="B16" s="154" t="s">
        <v>12</v>
      </c>
      <c r="C16" s="155">
        <f t="shared" si="0"/>
        <v>181</v>
      </c>
      <c r="D16" s="166">
        <v>117</v>
      </c>
      <c r="E16" s="156">
        <f t="shared" si="1"/>
        <v>0.37380191693290737</v>
      </c>
      <c r="F16" s="167">
        <v>64</v>
      </c>
      <c r="G16" s="157">
        <f t="shared" si="2"/>
        <v>0.3595505617977528</v>
      </c>
      <c r="J16" s="148"/>
      <c r="K16" s="153"/>
      <c r="M16" s="153"/>
    </row>
    <row r="17" spans="2:13" s="142" customFormat="1" ht="16.5" x14ac:dyDescent="0.3">
      <c r="B17" s="158" t="s">
        <v>81</v>
      </c>
      <c r="C17" s="159">
        <f t="shared" si="0"/>
        <v>9</v>
      </c>
      <c r="D17" s="165">
        <v>7</v>
      </c>
      <c r="E17" s="160">
        <f t="shared" si="1"/>
        <v>2.2364217252396165E-2</v>
      </c>
      <c r="F17" s="165">
        <v>2</v>
      </c>
      <c r="G17" s="161">
        <f t="shared" si="2"/>
        <v>1.1235955056179775E-2</v>
      </c>
      <c r="J17" s="148"/>
      <c r="K17" s="153"/>
      <c r="M17" s="153"/>
    </row>
    <row r="18" spans="2:13" s="142" customFormat="1" ht="16.5" x14ac:dyDescent="0.3">
      <c r="B18" s="162" t="s">
        <v>14</v>
      </c>
      <c r="J18" s="148"/>
      <c r="K18" s="163"/>
      <c r="L18" s="148"/>
      <c r="M18" s="148"/>
    </row>
    <row r="39" spans="2:5" x14ac:dyDescent="0.3">
      <c r="B39" s="194" t="s">
        <v>15</v>
      </c>
      <c r="C39" s="194"/>
      <c r="D39" s="194"/>
      <c r="E39" s="194"/>
    </row>
  </sheetData>
  <mergeCells count="9">
    <mergeCell ref="B39:E39"/>
    <mergeCell ref="B7:G7"/>
    <mergeCell ref="B8:G8"/>
    <mergeCell ref="B9:G9"/>
    <mergeCell ref="B10:G10"/>
    <mergeCell ref="B11:B12"/>
    <mergeCell ref="C11:C12"/>
    <mergeCell ref="D11:E11"/>
    <mergeCell ref="F11:G11"/>
  </mergeCells>
  <printOptions horizontalCentered="1"/>
  <pageMargins left="0.11811023622047245" right="0.11811023622047245" top="0.15748031496062992" bottom="0.15748031496062992" header="0.31496062992125984" footer="0.31496062992125984"/>
  <pageSetup scale="9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B1:H41"/>
  <sheetViews>
    <sheetView showGridLines="0" view="pageBreakPreview" zoomScale="85" zoomScaleNormal="70" zoomScaleSheetLayoutView="85" workbookViewId="0">
      <selection activeCell="B11" sqref="B11:G11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.7109375" customWidth="1"/>
    <col min="5" max="5" width="8.7109375" customWidth="1"/>
    <col min="6" max="6" width="11.42578125" customWidth="1"/>
    <col min="7" max="7" width="8" customWidth="1"/>
    <col min="9" max="9" width="0.7109375" customWidth="1"/>
  </cols>
  <sheetData>
    <row r="1" spans="2:8" s="1" customFormat="1" ht="3" customHeight="1" thickBot="1" x14ac:dyDescent="0.25"/>
    <row r="2" spans="2:8" s="1" customFormat="1" ht="15.75" x14ac:dyDescent="0.25">
      <c r="B2" s="2"/>
      <c r="C2" s="3"/>
      <c r="D2" s="3"/>
      <c r="E2" s="3"/>
      <c r="F2" s="3"/>
      <c r="G2" s="4"/>
      <c r="H2" s="5"/>
    </row>
    <row r="3" spans="2:8" s="1" customFormat="1" x14ac:dyDescent="0.2">
      <c r="B3" s="6"/>
      <c r="C3" s="7"/>
      <c r="D3" s="7"/>
      <c r="E3" s="7"/>
      <c r="F3" s="7"/>
      <c r="G3" s="8"/>
    </row>
    <row r="4" spans="2:8" s="1" customFormat="1" x14ac:dyDescent="0.2">
      <c r="B4" s="6"/>
      <c r="C4" s="7"/>
      <c r="D4" s="7"/>
      <c r="E4" s="7"/>
      <c r="F4" s="7"/>
      <c r="G4" s="8"/>
    </row>
    <row r="5" spans="2:8" s="1" customFormat="1" x14ac:dyDescent="0.2">
      <c r="B5" s="6"/>
      <c r="C5" s="7"/>
      <c r="D5" s="7"/>
      <c r="E5" s="7"/>
      <c r="F5" s="7"/>
      <c r="G5" s="8"/>
    </row>
    <row r="6" spans="2:8" s="1" customFormat="1" ht="15.75" thickBot="1" x14ac:dyDescent="0.25">
      <c r="B6" s="9"/>
      <c r="C6" s="10"/>
      <c r="D6" s="10"/>
      <c r="E6" s="10"/>
      <c r="F6" s="10"/>
      <c r="G6" s="11"/>
    </row>
    <row r="7" spans="2:8" s="1" customFormat="1" ht="5.25" customHeight="1" x14ac:dyDescent="0.2">
      <c r="B7" s="12"/>
      <c r="C7" s="13"/>
      <c r="D7" s="13"/>
      <c r="E7" s="13"/>
      <c r="F7" s="13"/>
      <c r="G7" s="14"/>
    </row>
    <row r="8" spans="2:8" s="1" customFormat="1" ht="15.75" x14ac:dyDescent="0.25">
      <c r="B8" s="169" t="s">
        <v>0</v>
      </c>
      <c r="C8" s="170"/>
      <c r="D8" s="170"/>
      <c r="E8" s="170"/>
      <c r="F8" s="170"/>
      <c r="G8" s="171"/>
    </row>
    <row r="9" spans="2:8" s="1" customFormat="1" ht="15.75" x14ac:dyDescent="0.25">
      <c r="B9" s="169" t="s">
        <v>1</v>
      </c>
      <c r="C9" s="170"/>
      <c r="D9" s="170"/>
      <c r="E9" s="170"/>
      <c r="F9" s="170"/>
      <c r="G9" s="171"/>
    </row>
    <row r="10" spans="2:8" s="1" customFormat="1" ht="15.75" x14ac:dyDescent="0.25">
      <c r="B10" s="169" t="s">
        <v>19</v>
      </c>
      <c r="C10" s="170"/>
      <c r="D10" s="170"/>
      <c r="E10" s="170"/>
      <c r="F10" s="170"/>
      <c r="G10" s="171"/>
    </row>
    <row r="11" spans="2:8" s="1" customFormat="1" ht="15.75" x14ac:dyDescent="0.25">
      <c r="B11" s="169" t="s">
        <v>23</v>
      </c>
      <c r="C11" s="170"/>
      <c r="D11" s="170"/>
      <c r="E11" s="170"/>
      <c r="F11" s="170"/>
      <c r="G11" s="171"/>
    </row>
    <row r="12" spans="2:8" s="1" customFormat="1" ht="5.25" customHeight="1" x14ac:dyDescent="0.2">
      <c r="B12" s="12"/>
      <c r="C12" s="13"/>
      <c r="D12" s="13"/>
      <c r="E12" s="13"/>
      <c r="F12" s="13"/>
      <c r="G12" s="15"/>
    </row>
    <row r="13" spans="2:8" s="1" customFormat="1" ht="31.5" customHeight="1" x14ac:dyDescent="0.2">
      <c r="B13" s="172" t="s">
        <v>3</v>
      </c>
      <c r="C13" s="176" t="s">
        <v>4</v>
      </c>
      <c r="D13" s="176" t="s">
        <v>5</v>
      </c>
      <c r="E13" s="176"/>
      <c r="F13" s="176" t="s">
        <v>6</v>
      </c>
      <c r="G13" s="177"/>
    </row>
    <row r="14" spans="2:8" s="1" customFormat="1" ht="15.75" x14ac:dyDescent="0.2">
      <c r="B14" s="173"/>
      <c r="C14" s="185"/>
      <c r="D14" s="67" t="s">
        <v>7</v>
      </c>
      <c r="E14" s="67" t="s">
        <v>8</v>
      </c>
      <c r="F14" s="67" t="s">
        <v>7</v>
      </c>
      <c r="G14" s="68" t="s">
        <v>8</v>
      </c>
    </row>
    <row r="15" spans="2:8" s="1" customFormat="1" x14ac:dyDescent="0.2">
      <c r="B15" s="18" t="s">
        <v>9</v>
      </c>
      <c r="C15" s="19">
        <f>SUM(C16:C19)</f>
        <v>709</v>
      </c>
      <c r="D15" s="49">
        <f>SUM(D16:D19)</f>
        <v>434</v>
      </c>
      <c r="E15" s="48">
        <f>SUM(E16:E19)</f>
        <v>1</v>
      </c>
      <c r="F15" s="49">
        <f>SUM(F16:F19)</f>
        <v>275</v>
      </c>
      <c r="G15" s="50">
        <f>SUM(G16:G19)</f>
        <v>1</v>
      </c>
    </row>
    <row r="16" spans="2:8" s="1" customFormat="1" x14ac:dyDescent="0.2">
      <c r="B16" s="22" t="s">
        <v>10</v>
      </c>
      <c r="C16" s="59">
        <v>58</v>
      </c>
      <c r="D16" s="60">
        <v>36</v>
      </c>
      <c r="E16" s="61">
        <f>+D16/$D$15</f>
        <v>8.294930875576037E-2</v>
      </c>
      <c r="F16" s="60">
        <v>22</v>
      </c>
      <c r="G16" s="62">
        <f>+F16/$F$15</f>
        <v>0.08</v>
      </c>
    </row>
    <row r="17" spans="2:7" s="1" customFormat="1" x14ac:dyDescent="0.2">
      <c r="B17" s="22" t="s">
        <v>11</v>
      </c>
      <c r="C17" s="59">
        <v>496</v>
      </c>
      <c r="D17" s="60">
        <v>293</v>
      </c>
      <c r="E17" s="61">
        <f>+D17/$D$15</f>
        <v>0.67511520737327191</v>
      </c>
      <c r="F17" s="60">
        <v>203</v>
      </c>
      <c r="G17" s="62">
        <f t="shared" ref="G17:G19" si="0">+F17/$F$15</f>
        <v>0.73818181818181816</v>
      </c>
    </row>
    <row r="18" spans="2:7" s="1" customFormat="1" x14ac:dyDescent="0.2">
      <c r="B18" s="22" t="s">
        <v>12</v>
      </c>
      <c r="C18" s="59">
        <v>152</v>
      </c>
      <c r="D18" s="60">
        <v>103</v>
      </c>
      <c r="E18" s="61">
        <f>+D18/$D$15</f>
        <v>0.23732718894009217</v>
      </c>
      <c r="F18" s="60">
        <v>49</v>
      </c>
      <c r="G18" s="62">
        <f t="shared" si="0"/>
        <v>0.17818181818181819</v>
      </c>
    </row>
    <row r="19" spans="2:7" s="1" customFormat="1" x14ac:dyDescent="0.2">
      <c r="B19" s="24" t="s">
        <v>13</v>
      </c>
      <c r="C19" s="63">
        <v>3</v>
      </c>
      <c r="D19" s="64">
        <v>2</v>
      </c>
      <c r="E19" s="65">
        <f>+D19/$D$15</f>
        <v>4.608294930875576E-3</v>
      </c>
      <c r="F19" s="64">
        <v>1</v>
      </c>
      <c r="G19" s="66">
        <f t="shared" si="0"/>
        <v>3.6363636363636364E-3</v>
      </c>
    </row>
    <row r="20" spans="2:7" s="1" customFormat="1" x14ac:dyDescent="0.2">
      <c r="B20" s="26" t="s">
        <v>14</v>
      </c>
    </row>
    <row r="41" spans="2:5" x14ac:dyDescent="0.25">
      <c r="B41" s="184" t="s">
        <v>15</v>
      </c>
      <c r="C41" s="184"/>
      <c r="D41" s="184"/>
      <c r="E41" s="184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70866141732283472" right="0.70866141732283472" top="0.74803149606299213" bottom="0.74803149606299213" header="0.31496062992125984" footer="0.31496062992125984"/>
  <pageSetup scale="8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B1:H41"/>
  <sheetViews>
    <sheetView showGridLines="0" view="pageBreakPreview" zoomScale="85" zoomScaleNormal="70" zoomScaleSheetLayoutView="85" workbookViewId="0">
      <selection activeCell="B11" sqref="B11:G11"/>
    </sheetView>
  </sheetViews>
  <sheetFormatPr baseColWidth="10" defaultRowHeight="15" x14ac:dyDescent="0.25"/>
  <cols>
    <col min="1" max="1" width="1.7109375" customWidth="1"/>
    <col min="2" max="2" width="56.85546875" customWidth="1"/>
    <col min="3" max="3" width="11.42578125" customWidth="1"/>
    <col min="4" max="4" width="12.7109375" customWidth="1"/>
    <col min="5" max="5" width="8.7109375" customWidth="1"/>
    <col min="6" max="6" width="11.42578125" customWidth="1"/>
    <col min="7" max="7" width="8" customWidth="1"/>
    <col min="9" max="9" width="0.7109375" customWidth="1"/>
  </cols>
  <sheetData>
    <row r="1" spans="2:8" s="1" customFormat="1" ht="3" customHeight="1" thickBot="1" x14ac:dyDescent="0.25"/>
    <row r="2" spans="2:8" s="1" customFormat="1" ht="15.75" x14ac:dyDescent="0.25">
      <c r="B2" s="2"/>
      <c r="C2" s="3"/>
      <c r="D2" s="3"/>
      <c r="E2" s="3"/>
      <c r="F2" s="3"/>
      <c r="G2" s="4"/>
      <c r="H2" s="5"/>
    </row>
    <row r="3" spans="2:8" s="1" customFormat="1" x14ac:dyDescent="0.2">
      <c r="B3" s="6"/>
      <c r="C3" s="7"/>
      <c r="D3" s="7"/>
      <c r="E3" s="7"/>
      <c r="F3" s="7"/>
      <c r="G3" s="8"/>
    </row>
    <row r="4" spans="2:8" s="1" customFormat="1" x14ac:dyDescent="0.2">
      <c r="B4" s="6"/>
      <c r="C4" s="7"/>
      <c r="D4" s="7"/>
      <c r="E4" s="7"/>
      <c r="F4" s="7"/>
      <c r="G4" s="8"/>
    </row>
    <row r="5" spans="2:8" s="1" customFormat="1" x14ac:dyDescent="0.2">
      <c r="B5" s="6"/>
      <c r="C5" s="7"/>
      <c r="D5" s="7"/>
      <c r="E5" s="7"/>
      <c r="F5" s="7"/>
      <c r="G5" s="8"/>
    </row>
    <row r="6" spans="2:8" s="1" customFormat="1" ht="15.75" thickBot="1" x14ac:dyDescent="0.25">
      <c r="B6" s="9"/>
      <c r="C6" s="10"/>
      <c r="D6" s="10"/>
      <c r="E6" s="10"/>
      <c r="F6" s="10"/>
      <c r="G6" s="11"/>
    </row>
    <row r="7" spans="2:8" s="1" customFormat="1" ht="5.25" customHeight="1" x14ac:dyDescent="0.2">
      <c r="B7" s="12"/>
      <c r="C7" s="13"/>
      <c r="D7" s="13"/>
      <c r="E7" s="13"/>
      <c r="F7" s="13"/>
      <c r="G7" s="14"/>
    </row>
    <row r="8" spans="2:8" s="1" customFormat="1" ht="15.75" x14ac:dyDescent="0.25">
      <c r="B8" s="169" t="s">
        <v>0</v>
      </c>
      <c r="C8" s="170"/>
      <c r="D8" s="170"/>
      <c r="E8" s="170"/>
      <c r="F8" s="170"/>
      <c r="G8" s="171"/>
    </row>
    <row r="9" spans="2:8" s="1" customFormat="1" ht="15.75" x14ac:dyDescent="0.25">
      <c r="B9" s="169" t="s">
        <v>1</v>
      </c>
      <c r="C9" s="170"/>
      <c r="D9" s="170"/>
      <c r="E9" s="170"/>
      <c r="F9" s="170"/>
      <c r="G9" s="171"/>
    </row>
    <row r="10" spans="2:8" s="1" customFormat="1" ht="15.75" x14ac:dyDescent="0.25">
      <c r="B10" s="169" t="s">
        <v>2</v>
      </c>
      <c r="C10" s="170"/>
      <c r="D10" s="170"/>
      <c r="E10" s="170"/>
      <c r="F10" s="170"/>
      <c r="G10" s="171"/>
    </row>
    <row r="11" spans="2:8" s="1" customFormat="1" ht="15.75" x14ac:dyDescent="0.25">
      <c r="B11" s="169" t="s">
        <v>22</v>
      </c>
      <c r="C11" s="170"/>
      <c r="D11" s="170"/>
      <c r="E11" s="170"/>
      <c r="F11" s="170"/>
      <c r="G11" s="171"/>
    </row>
    <row r="12" spans="2:8" s="1" customFormat="1" ht="5.25" customHeight="1" x14ac:dyDescent="0.2">
      <c r="B12" s="12"/>
      <c r="C12" s="13"/>
      <c r="D12" s="13"/>
      <c r="E12" s="13"/>
      <c r="F12" s="13"/>
      <c r="G12" s="15"/>
    </row>
    <row r="13" spans="2:8" s="1" customFormat="1" ht="31.5" customHeight="1" x14ac:dyDescent="0.2">
      <c r="B13" s="172" t="s">
        <v>3</v>
      </c>
      <c r="C13" s="174" t="s">
        <v>4</v>
      </c>
      <c r="D13" s="176" t="s">
        <v>5</v>
      </c>
      <c r="E13" s="176"/>
      <c r="F13" s="176" t="s">
        <v>6</v>
      </c>
      <c r="G13" s="177"/>
    </row>
    <row r="14" spans="2:8" s="1" customFormat="1" ht="15.75" x14ac:dyDescent="0.2">
      <c r="B14" s="173"/>
      <c r="C14" s="175"/>
      <c r="D14" s="16" t="s">
        <v>7</v>
      </c>
      <c r="E14" s="16" t="s">
        <v>8</v>
      </c>
      <c r="F14" s="16" t="s">
        <v>7</v>
      </c>
      <c r="G14" s="17" t="s">
        <v>8</v>
      </c>
    </row>
    <row r="15" spans="2:8" s="1" customFormat="1" x14ac:dyDescent="0.2">
      <c r="B15" s="18" t="s">
        <v>9</v>
      </c>
      <c r="C15" s="19">
        <f>SUM(C16:C19)</f>
        <v>642</v>
      </c>
      <c r="D15" s="19">
        <f>SUM(D16:D19)</f>
        <v>412</v>
      </c>
      <c r="E15" s="77">
        <f>SUM(E16:E19)</f>
        <v>1</v>
      </c>
      <c r="F15" s="19">
        <f>SUM(F16:F19)</f>
        <v>230</v>
      </c>
      <c r="G15" s="78">
        <f>SUM(G16:G19)</f>
        <v>1</v>
      </c>
    </row>
    <row r="16" spans="2:8" s="1" customFormat="1" x14ac:dyDescent="0.2">
      <c r="B16" s="22" t="s">
        <v>10</v>
      </c>
      <c r="C16" s="69">
        <f>+D16+F16</f>
        <v>54</v>
      </c>
      <c r="D16" s="70">
        <v>34</v>
      </c>
      <c r="E16" s="71">
        <f>+D16/$D$15</f>
        <v>8.2524271844660199E-2</v>
      </c>
      <c r="F16" s="70">
        <v>20</v>
      </c>
      <c r="G16" s="72">
        <f>+F16/$F$15</f>
        <v>8.6956521739130432E-2</v>
      </c>
    </row>
    <row r="17" spans="2:7" s="1" customFormat="1" x14ac:dyDescent="0.2">
      <c r="B17" s="22" t="s">
        <v>11</v>
      </c>
      <c r="C17" s="69">
        <f>+D17+F17</f>
        <v>437</v>
      </c>
      <c r="D17" s="70">
        <v>270</v>
      </c>
      <c r="E17" s="71">
        <f>+D17/$D$15</f>
        <v>0.65533980582524276</v>
      </c>
      <c r="F17" s="70">
        <v>167</v>
      </c>
      <c r="G17" s="72">
        <f t="shared" ref="G17:G19" si="0">+F17/$F$15</f>
        <v>0.72608695652173916</v>
      </c>
    </row>
    <row r="18" spans="2:7" s="1" customFormat="1" x14ac:dyDescent="0.2">
      <c r="B18" s="22" t="s">
        <v>12</v>
      </c>
      <c r="C18" s="69">
        <f>+D18+F18</f>
        <v>150</v>
      </c>
      <c r="D18" s="70">
        <v>107</v>
      </c>
      <c r="E18" s="71">
        <f>+D18/$D$15</f>
        <v>0.25970873786407767</v>
      </c>
      <c r="F18" s="70">
        <v>43</v>
      </c>
      <c r="G18" s="72">
        <f t="shared" si="0"/>
        <v>0.18695652173913044</v>
      </c>
    </row>
    <row r="19" spans="2:7" s="1" customFormat="1" x14ac:dyDescent="0.2">
      <c r="B19" s="24" t="s">
        <v>13</v>
      </c>
      <c r="C19" s="73">
        <f>+D19+F19</f>
        <v>1</v>
      </c>
      <c r="D19" s="74">
        <v>1</v>
      </c>
      <c r="E19" s="75">
        <f>+D19/$D$15</f>
        <v>2.4271844660194173E-3</v>
      </c>
      <c r="F19" s="74">
        <v>0</v>
      </c>
      <c r="G19" s="76">
        <f t="shared" si="0"/>
        <v>0</v>
      </c>
    </row>
    <row r="20" spans="2:7" s="1" customFormat="1" x14ac:dyDescent="0.2">
      <c r="B20" s="26" t="s">
        <v>14</v>
      </c>
    </row>
    <row r="41" spans="2:5" x14ac:dyDescent="0.25">
      <c r="B41" s="186" t="s">
        <v>15</v>
      </c>
      <c r="C41" s="186"/>
      <c r="D41" s="186"/>
      <c r="E41" s="186"/>
    </row>
  </sheetData>
  <mergeCells count="9">
    <mergeCell ref="B41:E41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78</vt:i4>
      </vt:variant>
      <vt:variant>
        <vt:lpstr>Rangos con nombre</vt:lpstr>
      </vt:variant>
      <vt:variant>
        <vt:i4>78</vt:i4>
      </vt:variant>
    </vt:vector>
  </HeadingPairs>
  <TitlesOfParts>
    <vt:vector size="156" baseType="lpstr">
      <vt:lpstr>Diciembre 2015</vt:lpstr>
      <vt:lpstr>Marzo 2016</vt:lpstr>
      <vt:lpstr>Abril 2016</vt:lpstr>
      <vt:lpstr>Mayo 2016</vt:lpstr>
      <vt:lpstr>Junio 2016</vt:lpstr>
      <vt:lpstr>Julio 2016</vt:lpstr>
      <vt:lpstr>Agosto 2016</vt:lpstr>
      <vt:lpstr>Septiembre 2016</vt:lpstr>
      <vt:lpstr>Octubre 2016</vt:lpstr>
      <vt:lpstr>Noviembre 2016</vt:lpstr>
      <vt:lpstr>Diciembre 2016</vt:lpstr>
      <vt:lpstr>Enero 2017</vt:lpstr>
      <vt:lpstr>Febrero 2017</vt:lpstr>
      <vt:lpstr>Marzo 2017</vt:lpstr>
      <vt:lpstr>Abril 2017</vt:lpstr>
      <vt:lpstr>Mayo 2017</vt:lpstr>
      <vt:lpstr>Junio 2017</vt:lpstr>
      <vt:lpstr>Julio 2017</vt:lpstr>
      <vt:lpstr>Agosto 2017</vt:lpstr>
      <vt:lpstr>Septiembre 2017</vt:lpstr>
      <vt:lpstr>Octubre 2017</vt:lpstr>
      <vt:lpstr>Noviembre 2017</vt:lpstr>
      <vt:lpstr>Diciembre 2017</vt:lpstr>
      <vt:lpstr>Enero 2018</vt:lpstr>
      <vt:lpstr>Febrero 2018</vt:lpstr>
      <vt:lpstr>Marzo 2018</vt:lpstr>
      <vt:lpstr>Abril 2018</vt:lpstr>
      <vt:lpstr>Mayo 2018</vt:lpstr>
      <vt:lpstr>Junio 2018</vt:lpstr>
      <vt:lpstr>Julio 2018</vt:lpstr>
      <vt:lpstr>Agosto 2018</vt:lpstr>
      <vt:lpstr>Septiembre 2018</vt:lpstr>
      <vt:lpstr>Octubre 2018</vt:lpstr>
      <vt:lpstr>Noviembre 2018</vt:lpstr>
      <vt:lpstr>Diciembre 2018</vt:lpstr>
      <vt:lpstr>Enero 2019</vt:lpstr>
      <vt:lpstr>Febrero 2019</vt:lpstr>
      <vt:lpstr>Marzo 2019</vt:lpstr>
      <vt:lpstr>Abril 2019</vt:lpstr>
      <vt:lpstr>Mayo 2019</vt:lpstr>
      <vt:lpstr>Junio 2019</vt:lpstr>
      <vt:lpstr>Julio 2019</vt:lpstr>
      <vt:lpstr>Agosto 2019</vt:lpstr>
      <vt:lpstr>Septiembre 2019</vt:lpstr>
      <vt:lpstr>Octubre 2019</vt:lpstr>
      <vt:lpstr>Noviembre 2019</vt:lpstr>
      <vt:lpstr>Diciembre 2019</vt:lpstr>
      <vt:lpstr>Enero 2020</vt:lpstr>
      <vt:lpstr>Febrero 2020</vt:lpstr>
      <vt:lpstr>Marzo 2020</vt:lpstr>
      <vt:lpstr>Abril 2020</vt:lpstr>
      <vt:lpstr>Mayo 2020 </vt:lpstr>
      <vt:lpstr>Junio 2020 </vt:lpstr>
      <vt:lpstr>Julio 2020</vt:lpstr>
      <vt:lpstr>Agosto 2020 </vt:lpstr>
      <vt:lpstr>Septiembre 2020 </vt:lpstr>
      <vt:lpstr>Octubre 2020</vt:lpstr>
      <vt:lpstr>Noviembre 2020</vt:lpstr>
      <vt:lpstr>Diciembre 2020</vt:lpstr>
      <vt:lpstr>Enero 2021</vt:lpstr>
      <vt:lpstr>Febrero 2021</vt:lpstr>
      <vt:lpstr>Marzo 2021</vt:lpstr>
      <vt:lpstr>Abril 2021</vt:lpstr>
      <vt:lpstr>Mayo 2021</vt:lpstr>
      <vt:lpstr>Junio 2021</vt:lpstr>
      <vt:lpstr>Julio 2021 </vt:lpstr>
      <vt:lpstr>Agosto 2021</vt:lpstr>
      <vt:lpstr>Septiembre 2021</vt:lpstr>
      <vt:lpstr>Diciembre 2021</vt:lpstr>
      <vt:lpstr>Marzo 2022</vt:lpstr>
      <vt:lpstr>Junio 2022</vt:lpstr>
      <vt:lpstr>Agosto 2022</vt:lpstr>
      <vt:lpstr>Diciembre 2022</vt:lpstr>
      <vt:lpstr>Marzo 2023</vt:lpstr>
      <vt:lpstr>Junio 2023</vt:lpstr>
      <vt:lpstr>Septiembre 2023</vt:lpstr>
      <vt:lpstr>Diciembre 2023</vt:lpstr>
      <vt:lpstr>Marzo 2024</vt:lpstr>
      <vt:lpstr>'Abril 2016'!Área_de_impresión</vt:lpstr>
      <vt:lpstr>'Abril 2017'!Área_de_impresión</vt:lpstr>
      <vt:lpstr>'Abril 2018'!Área_de_impresión</vt:lpstr>
      <vt:lpstr>'Abril 2019'!Área_de_impresión</vt:lpstr>
      <vt:lpstr>'Abril 2020'!Área_de_impresión</vt:lpstr>
      <vt:lpstr>'Abril 2021'!Área_de_impresión</vt:lpstr>
      <vt:lpstr>'Agosto 2016'!Área_de_impresión</vt:lpstr>
      <vt:lpstr>'Agosto 2017'!Área_de_impresión</vt:lpstr>
      <vt:lpstr>'Agosto 2018'!Área_de_impresión</vt:lpstr>
      <vt:lpstr>'Agosto 2019'!Área_de_impresión</vt:lpstr>
      <vt:lpstr>'Agosto 2020 '!Área_de_impresión</vt:lpstr>
      <vt:lpstr>'Agosto 2021'!Área_de_impresión</vt:lpstr>
      <vt:lpstr>'Agosto 2022'!Área_de_impresión</vt:lpstr>
      <vt:lpstr>'Diciembre 2015'!Área_de_impresión</vt:lpstr>
      <vt:lpstr>'Diciembre 2016'!Área_de_impresión</vt:lpstr>
      <vt:lpstr>'Diciembre 2017'!Área_de_impresión</vt:lpstr>
      <vt:lpstr>'Diciembre 2018'!Área_de_impresión</vt:lpstr>
      <vt:lpstr>'Diciembre 2019'!Área_de_impresión</vt:lpstr>
      <vt:lpstr>'Diciembre 2020'!Área_de_impresión</vt:lpstr>
      <vt:lpstr>'Diciembre 2021'!Área_de_impresión</vt:lpstr>
      <vt:lpstr>'Diciembre 2022'!Área_de_impresión</vt:lpstr>
      <vt:lpstr>'Diciembre 2023'!Área_de_impresión</vt:lpstr>
      <vt:lpstr>'Enero 2017'!Área_de_impresión</vt:lpstr>
      <vt:lpstr>'Enero 2018'!Área_de_impresión</vt:lpstr>
      <vt:lpstr>'Enero 2019'!Área_de_impresión</vt:lpstr>
      <vt:lpstr>'Enero 2020'!Área_de_impresión</vt:lpstr>
      <vt:lpstr>'Enero 2021'!Área_de_impresión</vt:lpstr>
      <vt:lpstr>'Febrero 2017'!Área_de_impresión</vt:lpstr>
      <vt:lpstr>'Febrero 2018'!Área_de_impresión</vt:lpstr>
      <vt:lpstr>'Febrero 2019'!Área_de_impresión</vt:lpstr>
      <vt:lpstr>'Febrero 2020'!Área_de_impresión</vt:lpstr>
      <vt:lpstr>'Febrero 2021'!Área_de_impresión</vt:lpstr>
      <vt:lpstr>'Julio 2016'!Área_de_impresión</vt:lpstr>
      <vt:lpstr>'Julio 2017'!Área_de_impresión</vt:lpstr>
      <vt:lpstr>'Julio 2018'!Área_de_impresión</vt:lpstr>
      <vt:lpstr>'Julio 2019'!Área_de_impresión</vt:lpstr>
      <vt:lpstr>'Julio 2020'!Área_de_impresión</vt:lpstr>
      <vt:lpstr>'Julio 2021 '!Área_de_impresión</vt:lpstr>
      <vt:lpstr>'Junio 2016'!Área_de_impresión</vt:lpstr>
      <vt:lpstr>'Junio 2017'!Área_de_impresión</vt:lpstr>
      <vt:lpstr>'Junio 2018'!Área_de_impresión</vt:lpstr>
      <vt:lpstr>'Junio 2019'!Área_de_impresión</vt:lpstr>
      <vt:lpstr>'Junio 2020 '!Área_de_impresión</vt:lpstr>
      <vt:lpstr>'Junio 2021'!Área_de_impresión</vt:lpstr>
      <vt:lpstr>'Junio 2022'!Área_de_impresión</vt:lpstr>
      <vt:lpstr>'Junio 2023'!Área_de_impresión</vt:lpstr>
      <vt:lpstr>'Marzo 2016'!Área_de_impresión</vt:lpstr>
      <vt:lpstr>'Marzo 2017'!Área_de_impresión</vt:lpstr>
      <vt:lpstr>'Marzo 2018'!Área_de_impresión</vt:lpstr>
      <vt:lpstr>'Marzo 2019'!Área_de_impresión</vt:lpstr>
      <vt:lpstr>'Marzo 2020'!Área_de_impresión</vt:lpstr>
      <vt:lpstr>'Marzo 2021'!Área_de_impresión</vt:lpstr>
      <vt:lpstr>'Marzo 2022'!Área_de_impresión</vt:lpstr>
      <vt:lpstr>'Marzo 2023'!Área_de_impresión</vt:lpstr>
      <vt:lpstr>'Marzo 2024'!Área_de_impresión</vt:lpstr>
      <vt:lpstr>'Mayo 2016'!Área_de_impresión</vt:lpstr>
      <vt:lpstr>'Mayo 2017'!Área_de_impresión</vt:lpstr>
      <vt:lpstr>'Mayo 2018'!Área_de_impresión</vt:lpstr>
      <vt:lpstr>'Mayo 2019'!Área_de_impresión</vt:lpstr>
      <vt:lpstr>'Mayo 2020 '!Área_de_impresión</vt:lpstr>
      <vt:lpstr>'Mayo 2021'!Área_de_impresión</vt:lpstr>
      <vt:lpstr>'Noviembre 2016'!Área_de_impresión</vt:lpstr>
      <vt:lpstr>'Noviembre 2017'!Área_de_impresión</vt:lpstr>
      <vt:lpstr>'Noviembre 2018'!Área_de_impresión</vt:lpstr>
      <vt:lpstr>'Noviembre 2019'!Área_de_impresión</vt:lpstr>
      <vt:lpstr>'Noviembre 2020'!Área_de_impresión</vt:lpstr>
      <vt:lpstr>'Octubre 2016'!Área_de_impresión</vt:lpstr>
      <vt:lpstr>'Octubre 2017'!Área_de_impresión</vt:lpstr>
      <vt:lpstr>'Octubre 2018'!Área_de_impresión</vt:lpstr>
      <vt:lpstr>'Octubre 2019'!Área_de_impresión</vt:lpstr>
      <vt:lpstr>'Octubre 2020'!Área_de_impresión</vt:lpstr>
      <vt:lpstr>'Septiembre 2016'!Área_de_impresión</vt:lpstr>
      <vt:lpstr>'Septiembre 2017'!Área_de_impresión</vt:lpstr>
      <vt:lpstr>'Septiembre 2018'!Área_de_impresión</vt:lpstr>
      <vt:lpstr>'Septiembre 2019'!Área_de_impresión</vt:lpstr>
      <vt:lpstr>'Septiembre 2020 '!Área_de_impresión</vt:lpstr>
      <vt:lpstr>'Septiembre 2021'!Área_de_impresión</vt:lpstr>
      <vt:lpstr>'Septiembre 2023'!Área_de_impresión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Ercilia  De Los Santos De León</dc:creator>
  <cp:lastModifiedBy>Miladys Margarita Abreu García</cp:lastModifiedBy>
  <cp:lastPrinted>2023-10-04T15:31:54Z</cp:lastPrinted>
  <dcterms:created xsi:type="dcterms:W3CDTF">2016-03-23T14:09:26Z</dcterms:created>
  <dcterms:modified xsi:type="dcterms:W3CDTF">2024-04-11T13:59:13Z</dcterms:modified>
</cp:coreProperties>
</file>