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\\storagesrv\Archivos Temporales\DET\Publicar\Excel_Est_Inst_Ene_marzo_2024\"/>
    </mc:Choice>
  </mc:AlternateContent>
  <xr:revisionPtr revIDLastSave="0" documentId="13_ncr:1_{FC8B50E0-8C84-4CA6-81FC-A70C86F8E682}" xr6:coauthVersionLast="36" xr6:coauthVersionMax="36" xr10:uidLastSave="{00000000-0000-0000-0000-000000000000}"/>
  <bookViews>
    <workbookView xWindow="0" yWindow="0" windowWidth="5025" windowHeight="5025" tabRatio="909" firstSheet="73" activeTab="76" xr2:uid="{00000000-000D-0000-FFFF-FFFF00000000}"/>
  </bookViews>
  <sheets>
    <sheet name="Diciembre 2015" sheetId="2" r:id="rId1"/>
    <sheet name="Marzo 2016" sheetId="1" r:id="rId2"/>
    <sheet name="Abril 2016" sheetId="3" r:id="rId3"/>
    <sheet name="Mayo 2016" sheetId="4" r:id="rId4"/>
    <sheet name="Junio 2016" sheetId="5" r:id="rId5"/>
    <sheet name="Julio 2016" sheetId="6" r:id="rId6"/>
    <sheet name="Agosto 2016" sheetId="7" r:id="rId7"/>
    <sheet name="Septiembre 2016" sheetId="8" r:id="rId8"/>
    <sheet name="Octubre 2016" sheetId="9" r:id="rId9"/>
    <sheet name="Noviembre 2016" sheetId="10" r:id="rId10"/>
    <sheet name="Diciembre 2016" sheetId="11" r:id="rId11"/>
    <sheet name="Enero 2017" sheetId="12" r:id="rId12"/>
    <sheet name="Febrero 2017" sheetId="13" r:id="rId13"/>
    <sheet name="Marzo 2017" sheetId="14" r:id="rId14"/>
    <sheet name="Abril 2017" sheetId="15" r:id="rId15"/>
    <sheet name="Mayo 2017" sheetId="16" r:id="rId16"/>
    <sheet name="Junio 2017" sheetId="17" r:id="rId17"/>
    <sheet name="Julio 2017" sheetId="18" r:id="rId18"/>
    <sheet name="Agosto 2017" sheetId="21" r:id="rId19"/>
    <sheet name="Septiembre 2017" sheetId="20" r:id="rId20"/>
    <sheet name="Octubre 2017" sheetId="22" r:id="rId21"/>
    <sheet name="Noviembre 2017" sheetId="23" r:id="rId22"/>
    <sheet name="Diciembre 2017" sheetId="24" r:id="rId23"/>
    <sheet name="Enero 2018" sheetId="25" r:id="rId24"/>
    <sheet name="Marzo 2018" sheetId="26" r:id="rId25"/>
    <sheet name="Abril 2018" sheetId="27" r:id="rId26"/>
    <sheet name="Mayo 2018" sheetId="28" r:id="rId27"/>
    <sheet name="Junio 2018" sheetId="29" r:id="rId28"/>
    <sheet name="Julio 2018" sheetId="30" r:id="rId29"/>
    <sheet name="Agosto 2018" sheetId="31" r:id="rId30"/>
    <sheet name="Septiembre 2018" sheetId="32" r:id="rId31"/>
    <sheet name="Octubre 2018" sheetId="33" r:id="rId32"/>
    <sheet name="Noviembre 2018" sheetId="34" r:id="rId33"/>
    <sheet name="Diciembre 2018" sheetId="35" r:id="rId34"/>
    <sheet name="Enero 2019" sheetId="36" r:id="rId35"/>
    <sheet name="Febrero 2019" sheetId="37" r:id="rId36"/>
    <sheet name="Marzo 2019" sheetId="38" r:id="rId37"/>
    <sheet name="Abril 2019" sheetId="39" r:id="rId38"/>
    <sheet name="Mayo 2019" sheetId="40" r:id="rId39"/>
    <sheet name="Junio 2019" sheetId="41" r:id="rId40"/>
    <sheet name="Julio 2019" sheetId="42" r:id="rId41"/>
    <sheet name="Agosto 2019" sheetId="43" r:id="rId42"/>
    <sheet name="Septiembre 2019" sheetId="44" r:id="rId43"/>
    <sheet name="Octubre 2019" sheetId="45" r:id="rId44"/>
    <sheet name="Noviembre 2019" sheetId="46" r:id="rId45"/>
    <sheet name="Diciembre 2019" sheetId="47" r:id="rId46"/>
    <sheet name="Enero 2020" sheetId="48" r:id="rId47"/>
    <sheet name="Febrero 2020" sheetId="49" r:id="rId48"/>
    <sheet name="Marzo 2020" sheetId="50" r:id="rId49"/>
    <sheet name="Abril 2020" sheetId="51" r:id="rId50"/>
    <sheet name="Mayo 2020 " sheetId="52" r:id="rId51"/>
    <sheet name="Junio 2020 " sheetId="53" r:id="rId52"/>
    <sheet name="Julio 2020 " sheetId="54" r:id="rId53"/>
    <sheet name="Agosto 2020 " sheetId="55" r:id="rId54"/>
    <sheet name="Septiembre 2020" sheetId="56" r:id="rId55"/>
    <sheet name="Octubre 2020" sheetId="57" r:id="rId56"/>
    <sheet name="Noviembre 2020" sheetId="58" r:id="rId57"/>
    <sheet name="Diciembre 2020" sheetId="59" r:id="rId58"/>
    <sheet name="Enero 2021" sheetId="60" r:id="rId59"/>
    <sheet name="Febrero 2021 " sheetId="61" r:id="rId60"/>
    <sheet name="Marzo 2021" sheetId="62" r:id="rId61"/>
    <sheet name="Abril 2021" sheetId="63" r:id="rId62"/>
    <sheet name="Mayo 2021" sheetId="64" r:id="rId63"/>
    <sheet name="Junio 2021" sheetId="65" r:id="rId64"/>
    <sheet name="Julio 2021" sheetId="66" r:id="rId65"/>
    <sheet name="Agosto 2021" sheetId="67" r:id="rId66"/>
    <sheet name="Septiembre 2021" sheetId="68" r:id="rId67"/>
    <sheet name="Diciembre 2021" sheetId="69" r:id="rId68"/>
    <sheet name="Marzo 2022" sheetId="70" r:id="rId69"/>
    <sheet name="Junio 2022" sheetId="71" r:id="rId70"/>
    <sheet name="Agosto 2022" sheetId="72" r:id="rId71"/>
    <sheet name="Diciembre 2022" sheetId="74" r:id="rId72"/>
    <sheet name="Marzo 2023" sheetId="75" r:id="rId73"/>
    <sheet name="Junio 2023" sheetId="76" r:id="rId74"/>
    <sheet name="Septiembre 2023" sheetId="77" r:id="rId75"/>
    <sheet name="Diciembre 2023" sheetId="78" r:id="rId76"/>
    <sheet name="Marzo 2024" sheetId="79" r:id="rId77"/>
  </sheets>
  <definedNames>
    <definedName name="_xlnm.Print_Area" localSheetId="2">'Abril 2016'!$A$1:$H$36</definedName>
    <definedName name="_xlnm.Print_Area" localSheetId="14">'Abril 2017'!$A$1:$G$29</definedName>
    <definedName name="_xlnm.Print_Area" localSheetId="25">'Abril 2018'!$A$1:$G$32</definedName>
    <definedName name="_xlnm.Print_Area" localSheetId="37">'Abril 2019'!$A$1:$F$32</definedName>
    <definedName name="_xlnm.Print_Area" localSheetId="49">'Abril 2020'!$A$1:$F$34</definedName>
    <definedName name="_xlnm.Print_Area" localSheetId="61">'Abril 2021'!$A$1:$F$34</definedName>
    <definedName name="_xlnm.Print_Area" localSheetId="6">'Agosto 2016'!$A$1:$H$34</definedName>
    <definedName name="_xlnm.Print_Area" localSheetId="18">'Agosto 2017'!$A$1:$G$34</definedName>
    <definedName name="_xlnm.Print_Area" localSheetId="29">'Agosto 2018'!$A$1:$G$31</definedName>
    <definedName name="_xlnm.Print_Area" localSheetId="41">'Agosto 2019'!$A$1:$F$32</definedName>
    <definedName name="_xlnm.Print_Area" localSheetId="53">'Agosto 2020 '!$A$1:$F$34</definedName>
    <definedName name="_xlnm.Print_Area" localSheetId="65">'Agosto 2021'!$A$1:$F$34</definedName>
    <definedName name="_xlnm.Print_Area" localSheetId="70">'Agosto 2022'!$A$1:$F$34</definedName>
    <definedName name="_xlnm.Print_Area" localSheetId="0">'Diciembre 2015'!$A$1:$H$35</definedName>
    <definedName name="_xlnm.Print_Area" localSheetId="10">'Diciembre 2016'!$A$1:$H$37</definedName>
    <definedName name="_xlnm.Print_Area" localSheetId="22">'Diciembre 2017'!$A$1:$G$31</definedName>
    <definedName name="_xlnm.Print_Area" localSheetId="33">'Diciembre 2018'!$A$1:$F$32</definedName>
    <definedName name="_xlnm.Print_Area" localSheetId="45">'Diciembre 2019'!$A$1:$F$34</definedName>
    <definedName name="_xlnm.Print_Area" localSheetId="57">'Diciembre 2020'!$A$1:$F$34</definedName>
    <definedName name="_xlnm.Print_Area" localSheetId="67">'Diciembre 2021'!$A$1:$F$34</definedName>
    <definedName name="_xlnm.Print_Area" localSheetId="71">'Diciembre 2022'!$A$1:$F$34</definedName>
    <definedName name="_xlnm.Print_Area" localSheetId="75">'Diciembre 2023'!$A$1:$F$32</definedName>
    <definedName name="_xlnm.Print_Area" localSheetId="11">'Enero 2017'!$A$1:$H$37</definedName>
    <definedName name="_xlnm.Print_Area" localSheetId="23">'Enero 2018'!$A$1:$G$32</definedName>
    <definedName name="_xlnm.Print_Area" localSheetId="34">'Enero 2019'!$A$1:$F$28</definedName>
    <definedName name="_xlnm.Print_Area" localSheetId="46">'Enero 2020'!$A$1:$F$34</definedName>
    <definedName name="_xlnm.Print_Area" localSheetId="58">'Enero 2021'!$A$1:$F$34</definedName>
    <definedName name="_xlnm.Print_Area" localSheetId="12">'Febrero 2017'!$A$1:$H$34</definedName>
    <definedName name="_xlnm.Print_Area" localSheetId="35">'Febrero 2019'!$A$1:$F$28</definedName>
    <definedName name="_xlnm.Print_Area" localSheetId="47">'Febrero 2020'!$A$1:$F$34</definedName>
    <definedName name="_xlnm.Print_Area" localSheetId="59">'Febrero 2021 '!$A$1:$F$34</definedName>
    <definedName name="_xlnm.Print_Area" localSheetId="5">'Julio 2016'!$A$1:$H$35</definedName>
    <definedName name="_xlnm.Print_Area" localSheetId="17">'Julio 2017'!$A$1:$G$31</definedName>
    <definedName name="_xlnm.Print_Area" localSheetId="28">'Julio 2018'!$A$1:$G$31</definedName>
    <definedName name="_xlnm.Print_Area" localSheetId="40">'Julio 2019'!$A$1:$F$31</definedName>
    <definedName name="_xlnm.Print_Area" localSheetId="52">'Julio 2020 '!$A$1:$F$34</definedName>
    <definedName name="_xlnm.Print_Area" localSheetId="64">'Julio 2021'!$A$1:$F$34</definedName>
    <definedName name="_xlnm.Print_Area" localSheetId="4">'Junio 2016'!$A$1:$H$35</definedName>
    <definedName name="_xlnm.Print_Area" localSheetId="16">'Junio 2017'!$A$1:$G$32</definedName>
    <definedName name="_xlnm.Print_Area" localSheetId="27">'Junio 2018'!$A$1:$G$32</definedName>
    <definedName name="_xlnm.Print_Area" localSheetId="39">'Junio 2019'!$A$1:$F$32</definedName>
    <definedName name="_xlnm.Print_Area" localSheetId="51">'Junio 2020 '!$A$1:$F$34</definedName>
    <definedName name="_xlnm.Print_Area" localSheetId="63">'Junio 2021'!$A$1:$F$34</definedName>
    <definedName name="_xlnm.Print_Area" localSheetId="69">'Junio 2022'!$A$1:$F$29</definedName>
    <definedName name="_xlnm.Print_Area" localSheetId="73">'Junio 2023'!$A$1:$F$28</definedName>
    <definedName name="_xlnm.Print_Area" localSheetId="1">'Marzo 2016'!$A$1:$H$36</definedName>
    <definedName name="_xlnm.Print_Area" localSheetId="13">'Marzo 2017'!$A$1:$G$29</definedName>
    <definedName name="_xlnm.Print_Area" localSheetId="24">'Marzo 2018'!$A$1:$G$32</definedName>
    <definedName name="_xlnm.Print_Area" localSheetId="36">'Marzo 2019'!$A$1:$F$29</definedName>
    <definedName name="_xlnm.Print_Area" localSheetId="48">'Marzo 2020'!$A$1:$F$34</definedName>
    <definedName name="_xlnm.Print_Area" localSheetId="60">'Marzo 2021'!$A$1:$F$34</definedName>
    <definedName name="_xlnm.Print_Area" localSheetId="68">'Marzo 2022'!$A$1:$F$34</definedName>
    <definedName name="_xlnm.Print_Area" localSheetId="72">'Marzo 2023'!$A$1:$F$34</definedName>
    <definedName name="_xlnm.Print_Area" localSheetId="76">'Marzo 2024'!$A$1:$F$32</definedName>
    <definedName name="_xlnm.Print_Area" localSheetId="3">'Mayo 2016'!$A$1:$H$34</definedName>
    <definedName name="_xlnm.Print_Area" localSheetId="15">'Mayo 2017'!$A$1:$G$33</definedName>
    <definedName name="_xlnm.Print_Area" localSheetId="26">'Mayo 2018'!$A$1:$G$32</definedName>
    <definedName name="_xlnm.Print_Area" localSheetId="38">'Mayo 2019'!$A$1:$F$32</definedName>
    <definedName name="_xlnm.Print_Area" localSheetId="50">'Mayo 2020 '!$A$1:$F$34</definedName>
    <definedName name="_xlnm.Print_Area" localSheetId="62">'Mayo 2021'!$A$1:$F$34</definedName>
    <definedName name="_xlnm.Print_Area" localSheetId="9">'Noviembre 2016'!$A$1:$H$34</definedName>
    <definedName name="_xlnm.Print_Area" localSheetId="21">'Noviembre 2017'!$A$1:$G$34</definedName>
    <definedName name="_xlnm.Print_Area" localSheetId="32">'Noviembre 2018'!$A$1:$F$32</definedName>
    <definedName name="_xlnm.Print_Area" localSheetId="44">'Noviembre 2019'!$A$1:$F$34</definedName>
    <definedName name="_xlnm.Print_Area" localSheetId="56">'Noviembre 2020'!$A$1:$F$34</definedName>
    <definedName name="_xlnm.Print_Area" localSheetId="8">'Octubre 2016'!$A$1:$H$37</definedName>
    <definedName name="_xlnm.Print_Area" localSheetId="20">'Octubre 2017'!$A$1:$G$34</definedName>
    <definedName name="_xlnm.Print_Area" localSheetId="31">'Octubre 2018'!$A$1:$G$32</definedName>
    <definedName name="_xlnm.Print_Area" localSheetId="43">'Octubre 2019'!$A$1:$F$34</definedName>
    <definedName name="_xlnm.Print_Area" localSheetId="55">'Octubre 2020'!$A$1:$F$34</definedName>
    <definedName name="_xlnm.Print_Area" localSheetId="19">'Septiembre 2017'!$A$1:$G$34</definedName>
    <definedName name="_xlnm.Print_Area" localSheetId="30">'Septiembre 2018'!$A$1:$G$32</definedName>
    <definedName name="_xlnm.Print_Area" localSheetId="42">'Septiembre 2019'!$A$1:$F$32</definedName>
    <definedName name="_xlnm.Print_Area" localSheetId="54">'Septiembre 2020'!$A$1:$F$34</definedName>
    <definedName name="_xlnm.Print_Area" localSheetId="66">'Septiembre 2021'!$A$1:$F$34</definedName>
    <definedName name="_xlnm.Print_Area" localSheetId="74">'Septiembre 2023'!$A$1:$F$32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79" l="1"/>
  <c r="F28" i="79"/>
  <c r="F29" i="79"/>
  <c r="F30" i="79"/>
  <c r="F31" i="79"/>
  <c r="D15" i="79"/>
  <c r="D16" i="79"/>
  <c r="D17" i="79"/>
  <c r="D18" i="79"/>
  <c r="D19" i="79"/>
  <c r="D20" i="79"/>
  <c r="D21" i="79"/>
  <c r="D22" i="79"/>
  <c r="D23" i="79"/>
  <c r="D24" i="79"/>
  <c r="D25" i="79"/>
  <c r="D26" i="79"/>
  <c r="D27" i="79"/>
  <c r="D28" i="79"/>
  <c r="D29" i="79"/>
  <c r="D30" i="79"/>
  <c r="D31" i="79"/>
  <c r="E13" i="79"/>
  <c r="C13" i="79"/>
  <c r="F19" i="79" l="1"/>
  <c r="F14" i="79"/>
  <c r="F26" i="79"/>
  <c r="F15" i="79"/>
  <c r="F21" i="79"/>
  <c r="F18" i="79"/>
  <c r="F24" i="79"/>
  <c r="F25" i="79"/>
  <c r="D14" i="79"/>
  <c r="F20" i="79"/>
  <c r="F16" i="79"/>
  <c r="F22" i="79"/>
  <c r="F17" i="79"/>
  <c r="F23" i="79"/>
  <c r="D28" i="78"/>
  <c r="D27" i="78"/>
  <c r="D15" i="78"/>
  <c r="E13" i="78"/>
  <c r="F31" i="78" s="1"/>
  <c r="C13" i="78"/>
  <c r="D31" i="78" s="1"/>
  <c r="F13" i="79" l="1"/>
  <c r="D13" i="79"/>
  <c r="F28" i="78"/>
  <c r="F14" i="78"/>
  <c r="F15" i="78"/>
  <c r="F16" i="78"/>
  <c r="F20" i="78"/>
  <c r="F21" i="78"/>
  <c r="F22" i="78"/>
  <c r="F26" i="78"/>
  <c r="F27" i="78"/>
  <c r="D26" i="78"/>
  <c r="D16" i="78"/>
  <c r="D20" i="78"/>
  <c r="D21" i="78"/>
  <c r="D22" i="78"/>
  <c r="D14" i="78"/>
  <c r="D17" i="78"/>
  <c r="D23" i="78"/>
  <c r="D29" i="78"/>
  <c r="F17" i="78"/>
  <c r="F23" i="78"/>
  <c r="F29" i="78"/>
  <c r="D18" i="78"/>
  <c r="D24" i="78"/>
  <c r="D30" i="78"/>
  <c r="F18" i="78"/>
  <c r="F24" i="78"/>
  <c r="F30" i="78"/>
  <c r="D19" i="78"/>
  <c r="D25" i="78"/>
  <c r="F19" i="78"/>
  <c r="F25" i="78"/>
  <c r="E13" i="77"/>
  <c r="F31" i="77" s="1"/>
  <c r="C13" i="77"/>
  <c r="D24" i="77" s="1"/>
  <c r="F13" i="78" l="1"/>
  <c r="D13" i="78"/>
  <c r="D17" i="77"/>
  <c r="F22" i="77"/>
  <c r="D25" i="77"/>
  <c r="F29" i="77"/>
  <c r="F28" i="77"/>
  <c r="F27" i="77"/>
  <c r="D28" i="77"/>
  <c r="F26" i="77"/>
  <c r="F17" i="77"/>
  <c r="F20" i="77"/>
  <c r="D30" i="77"/>
  <c r="F19" i="77"/>
  <c r="D29" i="77"/>
  <c r="F18" i="77"/>
  <c r="D27" i="77"/>
  <c r="F25" i="77"/>
  <c r="F16" i="77"/>
  <c r="D26" i="77"/>
  <c r="F24" i="77"/>
  <c r="F15" i="77"/>
  <c r="F30" i="77"/>
  <c r="F21" i="77"/>
  <c r="F23" i="77"/>
  <c r="D31" i="77"/>
  <c r="D20" i="77"/>
  <c r="D15" i="77"/>
  <c r="D22" i="77"/>
  <c r="D23" i="77"/>
  <c r="D19" i="77"/>
  <c r="D14" i="77"/>
  <c r="F14" i="77"/>
  <c r="D21" i="77"/>
  <c r="D16" i="77"/>
  <c r="D18" i="77"/>
  <c r="D17" i="76"/>
  <c r="E15" i="76"/>
  <c r="F26" i="76" s="1"/>
  <c r="C15" i="76"/>
  <c r="D25" i="76" s="1"/>
  <c r="D13" i="77" l="1"/>
  <c r="F13" i="77"/>
  <c r="F17" i="76"/>
  <c r="F16" i="76"/>
  <c r="F20" i="76"/>
  <c r="F21" i="76"/>
  <c r="F24" i="76"/>
  <c r="D21" i="76"/>
  <c r="D19" i="76"/>
  <c r="D23" i="76"/>
  <c r="D27" i="76"/>
  <c r="F25" i="76"/>
  <c r="F19" i="76"/>
  <c r="F23" i="76"/>
  <c r="F27" i="76"/>
  <c r="D18" i="76"/>
  <c r="D22" i="76"/>
  <c r="D26" i="76"/>
  <c r="F18" i="76"/>
  <c r="F22" i="76"/>
  <c r="D16" i="76"/>
  <c r="D20" i="76"/>
  <c r="D24" i="76"/>
  <c r="F17" i="75"/>
  <c r="F18" i="75"/>
  <c r="F19" i="75"/>
  <c r="F20" i="75"/>
  <c r="F21" i="75"/>
  <c r="F22" i="75"/>
  <c r="F23" i="75"/>
  <c r="F24" i="75"/>
  <c r="F25" i="75"/>
  <c r="F26" i="75"/>
  <c r="F27" i="75"/>
  <c r="F28" i="75"/>
  <c r="F29" i="75"/>
  <c r="F30" i="75"/>
  <c r="F31" i="75"/>
  <c r="F32" i="75"/>
  <c r="F33" i="75"/>
  <c r="F16" i="75"/>
  <c r="E15" i="75"/>
  <c r="D17" i="75"/>
  <c r="D18" i="75"/>
  <c r="D19" i="75"/>
  <c r="D20" i="75"/>
  <c r="D21" i="75"/>
  <c r="D22" i="75"/>
  <c r="D23" i="75"/>
  <c r="D24" i="75"/>
  <c r="D25" i="75"/>
  <c r="D26" i="75"/>
  <c r="D27" i="75"/>
  <c r="D28" i="75"/>
  <c r="D29" i="75"/>
  <c r="D30" i="75"/>
  <c r="D31" i="75"/>
  <c r="D32" i="75"/>
  <c r="D33" i="75"/>
  <c r="D16" i="75"/>
  <c r="C15" i="75"/>
  <c r="F15" i="76" l="1"/>
  <c r="D15" i="76"/>
  <c r="E15" i="74"/>
  <c r="C15" i="74"/>
  <c r="C15" i="72" l="1"/>
  <c r="E15" i="72"/>
  <c r="C15" i="71" l="1"/>
  <c r="D17" i="71" s="1"/>
  <c r="E15" i="71"/>
  <c r="F18" i="71" s="1"/>
  <c r="F17" i="71"/>
  <c r="F28" i="71"/>
  <c r="F16" i="71"/>
  <c r="D28" i="71"/>
  <c r="D16" i="71"/>
  <c r="F27" i="71" l="1"/>
  <c r="F25" i="71"/>
  <c r="D24" i="71"/>
  <c r="F23" i="71"/>
  <c r="D22" i="71"/>
  <c r="F21" i="71"/>
  <c r="F20" i="71"/>
  <c r="D19" i="71"/>
  <c r="F19" i="71"/>
  <c r="D27" i="71"/>
  <c r="D26" i="71"/>
  <c r="F26" i="71"/>
  <c r="D25" i="71"/>
  <c r="F24" i="71"/>
  <c r="D23" i="71"/>
  <c r="F22" i="71"/>
  <c r="D21" i="71"/>
  <c r="D20" i="71"/>
  <c r="D18" i="71"/>
  <c r="E15" i="69"/>
  <c r="F29" i="69" s="1"/>
  <c r="C15" i="69"/>
  <c r="D24" i="69" s="1"/>
  <c r="D15" i="71" l="1"/>
  <c r="F15" i="71"/>
  <c r="F19" i="69"/>
  <c r="D26" i="69"/>
  <c r="D28" i="69"/>
  <c r="D20" i="69"/>
  <c r="F18" i="69"/>
  <c r="F30" i="69"/>
  <c r="D16" i="69"/>
  <c r="D17" i="69"/>
  <c r="F23" i="69"/>
  <c r="D31" i="69"/>
  <c r="D32" i="69"/>
  <c r="F25" i="69"/>
  <c r="F26" i="69"/>
  <c r="D15" i="69"/>
  <c r="F32" i="69"/>
  <c r="D19" i="69"/>
  <c r="F24" i="69"/>
  <c r="D21" i="69"/>
  <c r="D22" i="69"/>
  <c r="F27" i="69"/>
  <c r="D25" i="69"/>
  <c r="F33" i="69"/>
  <c r="D29" i="69"/>
  <c r="D30" i="69"/>
  <c r="D33" i="69"/>
  <c r="D23" i="69"/>
  <c r="F28" i="69"/>
  <c r="F31" i="69"/>
  <c r="D27" i="69"/>
  <c r="F20" i="69"/>
  <c r="F21" i="69"/>
  <c r="F22" i="69"/>
  <c r="D18" i="69"/>
  <c r="F15" i="69"/>
  <c r="F16" i="69"/>
  <c r="F17" i="69"/>
  <c r="E15" i="41"/>
  <c r="F31" i="41" s="1"/>
  <c r="C15" i="41"/>
  <c r="D31" i="41" s="1"/>
  <c r="F24" i="41" l="1"/>
  <c r="F16" i="41"/>
  <c r="D16" i="41"/>
  <c r="D20" i="41"/>
  <c r="D24" i="41"/>
  <c r="D28" i="41"/>
  <c r="D17" i="41"/>
  <c r="D21" i="41"/>
  <c r="D25" i="41"/>
  <c r="D29" i="41"/>
  <c r="F20" i="41"/>
  <c r="F28" i="41"/>
  <c r="F17" i="41"/>
  <c r="F21" i="41"/>
  <c r="F25" i="41"/>
  <c r="F29" i="41"/>
  <c r="D18" i="41"/>
  <c r="D22" i="41"/>
  <c r="D26" i="41"/>
  <c r="D30" i="41"/>
  <c r="F18" i="41"/>
  <c r="F22" i="41"/>
  <c r="F26" i="41"/>
  <c r="F30" i="41"/>
  <c r="D19" i="41"/>
  <c r="D23" i="41"/>
  <c r="D27" i="41"/>
  <c r="F19" i="41"/>
  <c r="F23" i="41"/>
  <c r="F27" i="41"/>
  <c r="D15" i="41" l="1"/>
  <c r="F15" i="41"/>
  <c r="E15" i="39"/>
  <c r="C15" i="39"/>
  <c r="D31" i="39" l="1"/>
  <c r="D18" i="39"/>
  <c r="D25" i="39"/>
  <c r="D26" i="39"/>
  <c r="D24" i="39"/>
  <c r="F31" i="39"/>
  <c r="F26" i="39"/>
  <c r="F25" i="39"/>
  <c r="F23" i="39"/>
  <c r="F24" i="39"/>
  <c r="D19" i="39"/>
  <c r="D30" i="39"/>
  <c r="D21" i="39"/>
  <c r="D23" i="39"/>
  <c r="D17" i="39"/>
  <c r="D28" i="39"/>
  <c r="F17" i="39"/>
  <c r="F19" i="39"/>
  <c r="F21" i="39"/>
  <c r="F28" i="39"/>
  <c r="F30" i="39"/>
  <c r="D16" i="39"/>
  <c r="D20" i="39"/>
  <c r="D22" i="39"/>
  <c r="D27" i="39"/>
  <c r="D29" i="39"/>
  <c r="F16" i="39"/>
  <c r="F18" i="39"/>
  <c r="F20" i="39"/>
  <c r="F22" i="39"/>
  <c r="F27" i="39"/>
  <c r="F29" i="39"/>
  <c r="E15" i="38"/>
  <c r="F28" i="38" s="1"/>
  <c r="C15" i="38"/>
  <c r="D28" i="38" s="1"/>
  <c r="D26" i="38" l="1"/>
  <c r="F26" i="38"/>
  <c r="D25" i="38"/>
  <c r="D15" i="39"/>
  <c r="F15" i="39"/>
  <c r="F20" i="38"/>
  <c r="F22" i="38"/>
  <c r="F16" i="38"/>
  <c r="F24" i="38"/>
  <c r="F18" i="38"/>
  <c r="F27" i="38"/>
  <c r="D16" i="38"/>
  <c r="D18" i="38"/>
  <c r="D20" i="38"/>
  <c r="D22" i="38"/>
  <c r="D24" i="38"/>
  <c r="D27" i="38"/>
  <c r="D17" i="38"/>
  <c r="D19" i="38"/>
  <c r="D21" i="38"/>
  <c r="D23" i="38"/>
  <c r="F17" i="38"/>
  <c r="F19" i="38"/>
  <c r="F21" i="38"/>
  <c r="F23" i="38"/>
  <c r="F25" i="38"/>
  <c r="E15" i="37"/>
  <c r="F26" i="37" s="1"/>
  <c r="C15" i="37"/>
  <c r="D27" i="37" s="1"/>
  <c r="F15" i="38" l="1"/>
  <c r="D15" i="38"/>
  <c r="F17" i="37"/>
  <c r="F23" i="37"/>
  <c r="F19" i="37"/>
  <c r="F24" i="37"/>
  <c r="F25" i="37"/>
  <c r="F20" i="37"/>
  <c r="F16" i="37"/>
  <c r="F21" i="37"/>
  <c r="F27" i="37"/>
  <c r="F18" i="37"/>
  <c r="F22" i="37"/>
  <c r="D16" i="37"/>
  <c r="D18" i="37"/>
  <c r="D20" i="37"/>
  <c r="D22" i="37"/>
  <c r="D24" i="37"/>
  <c r="D26" i="37"/>
  <c r="D17" i="37"/>
  <c r="D19" i="37"/>
  <c r="D21" i="37"/>
  <c r="D23" i="37"/>
  <c r="D25" i="37"/>
  <c r="E15" i="36"/>
  <c r="F27" i="36" s="1"/>
  <c r="C15" i="36"/>
  <c r="D27" i="36" s="1"/>
  <c r="F15" i="37" l="1"/>
  <c r="D15" i="37"/>
  <c r="F18" i="36"/>
  <c r="F20" i="36"/>
  <c r="F24" i="36"/>
  <c r="F16" i="36"/>
  <c r="F26" i="36"/>
  <c r="F22" i="36"/>
  <c r="D16" i="36"/>
  <c r="D18" i="36"/>
  <c r="D20" i="36"/>
  <c r="D22" i="36"/>
  <c r="D24" i="36"/>
  <c r="D26" i="36"/>
  <c r="D17" i="36"/>
  <c r="D19" i="36"/>
  <c r="D21" i="36"/>
  <c r="D23" i="36"/>
  <c r="D25" i="36"/>
  <c r="F17" i="36"/>
  <c r="F19" i="36"/>
  <c r="F21" i="36"/>
  <c r="F23" i="36"/>
  <c r="F25" i="36"/>
  <c r="E15" i="35"/>
  <c r="F30" i="35" s="1"/>
  <c r="C15" i="35"/>
  <c r="D31" i="35" s="1"/>
  <c r="F15" i="36" l="1"/>
  <c r="D15" i="36"/>
  <c r="F19" i="35"/>
  <c r="F23" i="35"/>
  <c r="F27" i="35"/>
  <c r="F31" i="35"/>
  <c r="F16" i="35"/>
  <c r="F20" i="35"/>
  <c r="F24" i="35"/>
  <c r="F28" i="35"/>
  <c r="F17" i="35"/>
  <c r="F21" i="35"/>
  <c r="F25" i="35"/>
  <c r="F29" i="35"/>
  <c r="F18" i="35"/>
  <c r="F22" i="35"/>
  <c r="F26" i="35"/>
  <c r="D16" i="35"/>
  <c r="D18" i="35"/>
  <c r="D20" i="35"/>
  <c r="D22" i="35"/>
  <c r="D24" i="35"/>
  <c r="D26" i="35"/>
  <c r="D28" i="35"/>
  <c r="D30" i="35"/>
  <c r="D17" i="35"/>
  <c r="D19" i="35"/>
  <c r="D21" i="35"/>
  <c r="D23" i="35"/>
  <c r="D25" i="35"/>
  <c r="D27" i="35"/>
  <c r="D29" i="35"/>
  <c r="E15" i="34"/>
  <c r="F30" i="34" s="1"/>
  <c r="C15" i="34"/>
  <c r="D30" i="34" s="1"/>
  <c r="D17" i="34" l="1"/>
  <c r="F15" i="35"/>
  <c r="D15" i="35"/>
  <c r="D25" i="34"/>
  <c r="D19" i="34"/>
  <c r="D27" i="34"/>
  <c r="D21" i="34"/>
  <c r="D29" i="34"/>
  <c r="D23" i="34"/>
  <c r="D31" i="34"/>
  <c r="F17" i="34"/>
  <c r="F19" i="34"/>
  <c r="F21" i="34"/>
  <c r="F23" i="34"/>
  <c r="F25" i="34"/>
  <c r="F27" i="34"/>
  <c r="F29" i="34"/>
  <c r="F31" i="34"/>
  <c r="D16" i="34"/>
  <c r="D18" i="34"/>
  <c r="D20" i="34"/>
  <c r="D22" i="34"/>
  <c r="D24" i="34"/>
  <c r="D26" i="34"/>
  <c r="D28" i="34"/>
  <c r="F16" i="34"/>
  <c r="F18" i="34"/>
  <c r="F20" i="34"/>
  <c r="F22" i="34"/>
  <c r="F24" i="34"/>
  <c r="F26" i="34"/>
  <c r="F28" i="34"/>
  <c r="F15" i="33"/>
  <c r="G31" i="33" s="1"/>
  <c r="D15" i="33"/>
  <c r="E31" i="33" s="1"/>
  <c r="D15" i="34" l="1"/>
  <c r="F15" i="34"/>
  <c r="G22" i="33"/>
  <c r="G30" i="33"/>
  <c r="G16" i="33"/>
  <c r="G24" i="33"/>
  <c r="G18" i="33"/>
  <c r="G26" i="33"/>
  <c r="G20" i="33"/>
  <c r="G28" i="33"/>
  <c r="E16" i="33"/>
  <c r="E18" i="33"/>
  <c r="E20" i="33"/>
  <c r="E22" i="33"/>
  <c r="E24" i="33"/>
  <c r="E26" i="33"/>
  <c r="E28" i="33"/>
  <c r="E30" i="33"/>
  <c r="E17" i="33"/>
  <c r="E19" i="33"/>
  <c r="E21" i="33"/>
  <c r="E23" i="33"/>
  <c r="E25" i="33"/>
  <c r="E27" i="33"/>
  <c r="E29" i="33"/>
  <c r="G17" i="33"/>
  <c r="G19" i="33"/>
  <c r="G21" i="33"/>
  <c r="G23" i="33"/>
  <c r="G25" i="33"/>
  <c r="G27" i="33"/>
  <c r="G29" i="33"/>
  <c r="F15" i="32"/>
  <c r="G31" i="32" s="1"/>
  <c r="D15" i="32"/>
  <c r="E31" i="32" s="1"/>
  <c r="G15" i="33" l="1"/>
  <c r="E15" i="33"/>
  <c r="G25" i="32"/>
  <c r="E19" i="32"/>
  <c r="E28" i="32"/>
  <c r="E25" i="32"/>
  <c r="E21" i="32"/>
  <c r="E30" i="32"/>
  <c r="E23" i="32"/>
  <c r="E17" i="32"/>
  <c r="E26" i="32"/>
  <c r="G17" i="32"/>
  <c r="G19" i="32"/>
  <c r="G21" i="32"/>
  <c r="G23" i="32"/>
  <c r="G26" i="32"/>
  <c r="G28" i="32"/>
  <c r="G30" i="32"/>
  <c r="E16" i="32"/>
  <c r="E18" i="32"/>
  <c r="E20" i="32"/>
  <c r="E22" i="32"/>
  <c r="E24" i="32"/>
  <c r="E27" i="32"/>
  <c r="E29" i="32"/>
  <c r="G16" i="32"/>
  <c r="G18" i="32"/>
  <c r="G20" i="32"/>
  <c r="G22" i="32"/>
  <c r="G24" i="32"/>
  <c r="G27" i="32"/>
  <c r="G29" i="32"/>
  <c r="F15" i="31"/>
  <c r="G30" i="31" s="1"/>
  <c r="D15" i="31"/>
  <c r="E30" i="31" s="1"/>
  <c r="E15" i="32" l="1"/>
  <c r="G15" i="32"/>
  <c r="E19" i="31"/>
  <c r="E27" i="31"/>
  <c r="E23" i="31"/>
  <c r="E21" i="31"/>
  <c r="E29" i="31"/>
  <c r="E17" i="31"/>
  <c r="E25" i="31"/>
  <c r="G17" i="31"/>
  <c r="G19" i="31"/>
  <c r="G21" i="31"/>
  <c r="G23" i="31"/>
  <c r="G25" i="31"/>
  <c r="G27" i="31"/>
  <c r="G29" i="31"/>
  <c r="E16" i="31"/>
  <c r="E18" i="31"/>
  <c r="E20" i="31"/>
  <c r="E22" i="31"/>
  <c r="E24" i="31"/>
  <c r="E26" i="31"/>
  <c r="E28" i="31"/>
  <c r="G16" i="31"/>
  <c r="G18" i="31"/>
  <c r="G20" i="31"/>
  <c r="G22" i="31"/>
  <c r="G24" i="31"/>
  <c r="G26" i="31"/>
  <c r="G28" i="31"/>
  <c r="F15" i="30"/>
  <c r="G27" i="30" s="1"/>
  <c r="D15" i="30"/>
  <c r="E25" i="30" s="1"/>
  <c r="G25" i="30" l="1"/>
  <c r="G28" i="30"/>
  <c r="G17" i="30"/>
  <c r="G20" i="30"/>
  <c r="E15" i="31"/>
  <c r="G15" i="31"/>
  <c r="G21" i="30"/>
  <c r="G29" i="30"/>
  <c r="G16" i="30"/>
  <c r="G24" i="30"/>
  <c r="G18" i="30"/>
  <c r="G22" i="30"/>
  <c r="G26" i="30"/>
  <c r="G30" i="30"/>
  <c r="G19" i="30"/>
  <c r="G23" i="30"/>
  <c r="E16" i="30"/>
  <c r="E19" i="30"/>
  <c r="E21" i="30"/>
  <c r="E23" i="30"/>
  <c r="E27" i="30"/>
  <c r="E29" i="30"/>
  <c r="E17" i="30"/>
  <c r="E20" i="30"/>
  <c r="E22" i="30"/>
  <c r="E24" i="30"/>
  <c r="E26" i="30"/>
  <c r="E28" i="30"/>
  <c r="E30" i="30"/>
  <c r="E18" i="30"/>
  <c r="F15" i="29"/>
  <c r="G31" i="29" s="1"/>
  <c r="D15" i="29"/>
  <c r="E16" i="29" s="1"/>
  <c r="G26" i="29" l="1"/>
  <c r="G18" i="29"/>
  <c r="G28" i="29"/>
  <c r="G21" i="29"/>
  <c r="G29" i="29"/>
  <c r="G20" i="29"/>
  <c r="G16" i="29"/>
  <c r="G17" i="29"/>
  <c r="G22" i="29"/>
  <c r="G30" i="29"/>
  <c r="G24" i="29"/>
  <c r="G25" i="29"/>
  <c r="G15" i="30"/>
  <c r="E15" i="30"/>
  <c r="G19" i="29"/>
  <c r="G23" i="29"/>
  <c r="G27" i="29"/>
  <c r="E18" i="29"/>
  <c r="E20" i="29"/>
  <c r="E22" i="29"/>
  <c r="E24" i="29"/>
  <c r="E26" i="29"/>
  <c r="E28" i="29"/>
  <c r="E30" i="29"/>
  <c r="E17" i="29"/>
  <c r="E19" i="29"/>
  <c r="E21" i="29"/>
  <c r="E23" i="29"/>
  <c r="E25" i="29"/>
  <c r="E27" i="29"/>
  <c r="E29" i="29"/>
  <c r="E31" i="29"/>
  <c r="F15" i="28"/>
  <c r="G28" i="28" s="1"/>
  <c r="D15" i="28"/>
  <c r="E31" i="28" s="1"/>
  <c r="G18" i="28" l="1"/>
  <c r="G20" i="28"/>
  <c r="G24" i="28"/>
  <c r="G16" i="28"/>
  <c r="G31" i="28"/>
  <c r="G15" i="29"/>
  <c r="G26" i="28"/>
  <c r="E15" i="29"/>
  <c r="G22" i="28"/>
  <c r="G30" i="28"/>
  <c r="E16" i="28"/>
  <c r="E18" i="28"/>
  <c r="E20" i="28"/>
  <c r="E22" i="28"/>
  <c r="E24" i="28"/>
  <c r="E26" i="28"/>
  <c r="E28" i="28"/>
  <c r="E30" i="28"/>
  <c r="E17" i="28"/>
  <c r="E19" i="28"/>
  <c r="E21" i="28"/>
  <c r="E23" i="28"/>
  <c r="E25" i="28"/>
  <c r="E27" i="28"/>
  <c r="E29" i="28"/>
  <c r="G17" i="28"/>
  <c r="G19" i="28"/>
  <c r="G21" i="28"/>
  <c r="G23" i="28"/>
  <c r="G25" i="28"/>
  <c r="G27" i="28"/>
  <c r="G29" i="28"/>
  <c r="F15" i="27"/>
  <c r="G31" i="27" s="1"/>
  <c r="D15" i="27"/>
  <c r="E31" i="27" s="1"/>
  <c r="G20" i="27" l="1"/>
  <c r="G24" i="27"/>
  <c r="G16" i="27"/>
  <c r="G18" i="27"/>
  <c r="G26" i="27"/>
  <c r="G28" i="27"/>
  <c r="G15" i="28"/>
  <c r="E15" i="28"/>
  <c r="G22" i="27"/>
  <c r="G30" i="27"/>
  <c r="E16" i="27"/>
  <c r="E18" i="27"/>
  <c r="E20" i="27"/>
  <c r="E22" i="27"/>
  <c r="E24" i="27"/>
  <c r="E26" i="27"/>
  <c r="E28" i="27"/>
  <c r="E30" i="27"/>
  <c r="E17" i="27"/>
  <c r="E19" i="27"/>
  <c r="E21" i="27"/>
  <c r="E23" i="27"/>
  <c r="E25" i="27"/>
  <c r="E27" i="27"/>
  <c r="E29" i="27"/>
  <c r="G17" i="27"/>
  <c r="G19" i="27"/>
  <c r="G21" i="27"/>
  <c r="G23" i="27"/>
  <c r="G25" i="27"/>
  <c r="G27" i="27"/>
  <c r="G29" i="27"/>
  <c r="F15" i="26"/>
  <c r="G31" i="26" s="1"/>
  <c r="D15" i="26"/>
  <c r="E31" i="26" s="1"/>
  <c r="G24" i="26" l="1"/>
  <c r="G15" i="27"/>
  <c r="E15" i="27"/>
  <c r="G18" i="26"/>
  <c r="G20" i="26"/>
  <c r="G26" i="26"/>
  <c r="G16" i="26"/>
  <c r="G28" i="26"/>
  <c r="G22" i="26"/>
  <c r="G30" i="26"/>
  <c r="E16" i="26"/>
  <c r="E18" i="26"/>
  <c r="E20" i="26"/>
  <c r="E22" i="26"/>
  <c r="E24" i="26"/>
  <c r="E26" i="26"/>
  <c r="E28" i="26"/>
  <c r="E30" i="26"/>
  <c r="E17" i="26"/>
  <c r="E19" i="26"/>
  <c r="E21" i="26"/>
  <c r="E23" i="26"/>
  <c r="E25" i="26"/>
  <c r="E27" i="26"/>
  <c r="E29" i="26"/>
  <c r="G17" i="26"/>
  <c r="G19" i="26"/>
  <c r="G21" i="26"/>
  <c r="G23" i="26"/>
  <c r="G25" i="26"/>
  <c r="G27" i="26"/>
  <c r="G29" i="26"/>
  <c r="F15" i="25"/>
  <c r="G31" i="25" s="1"/>
  <c r="D15" i="25"/>
  <c r="E31" i="25" s="1"/>
  <c r="G24" i="25" l="1"/>
  <c r="E24" i="25"/>
  <c r="G15" i="26"/>
  <c r="E15" i="26"/>
  <c r="E21" i="25"/>
  <c r="E23" i="25"/>
  <c r="E17" i="25"/>
  <c r="E26" i="25"/>
  <c r="E19" i="25"/>
  <c r="E28" i="25"/>
  <c r="E30" i="25"/>
  <c r="G19" i="25"/>
  <c r="G23" i="25"/>
  <c r="G28" i="25"/>
  <c r="E16" i="25"/>
  <c r="E18" i="25"/>
  <c r="E20" i="25"/>
  <c r="E22" i="25"/>
  <c r="E25" i="25"/>
  <c r="E27" i="25"/>
  <c r="E29" i="25"/>
  <c r="G17" i="25"/>
  <c r="G21" i="25"/>
  <c r="G26" i="25"/>
  <c r="G30" i="25"/>
  <c r="G16" i="25"/>
  <c r="G18" i="25"/>
  <c r="G20" i="25"/>
  <c r="G22" i="25"/>
  <c r="G25" i="25"/>
  <c r="G27" i="25"/>
  <c r="G29" i="25"/>
  <c r="F15" i="24"/>
  <c r="G30" i="24" s="1"/>
  <c r="D15" i="24"/>
  <c r="E30" i="24" s="1"/>
  <c r="E15" i="25" l="1"/>
  <c r="G15" i="25"/>
  <c r="G22" i="24"/>
  <c r="G16" i="24"/>
  <c r="G24" i="24"/>
  <c r="G18" i="24"/>
  <c r="G26" i="24"/>
  <c r="G20" i="24"/>
  <c r="G28" i="24"/>
  <c r="E16" i="24"/>
  <c r="E18" i="24"/>
  <c r="E20" i="24"/>
  <c r="E22" i="24"/>
  <c r="E24" i="24"/>
  <c r="E26" i="24"/>
  <c r="E28" i="24"/>
  <c r="E17" i="24"/>
  <c r="E19" i="24"/>
  <c r="E21" i="24"/>
  <c r="E23" i="24"/>
  <c r="E25" i="24"/>
  <c r="E27" i="24"/>
  <c r="E29" i="24"/>
  <c r="G17" i="24"/>
  <c r="G19" i="24"/>
  <c r="G21" i="24"/>
  <c r="G23" i="24"/>
  <c r="G25" i="24"/>
  <c r="G27" i="24"/>
  <c r="G29" i="24"/>
  <c r="F15" i="23"/>
  <c r="G33" i="23" s="1"/>
  <c r="D15" i="23"/>
  <c r="E33" i="23" s="1"/>
  <c r="G28" i="23" l="1"/>
  <c r="G32" i="23"/>
  <c r="G16" i="23"/>
  <c r="G18" i="23"/>
  <c r="G20" i="23"/>
  <c r="G24" i="23"/>
  <c r="G26" i="23"/>
  <c r="G15" i="24"/>
  <c r="E15" i="24"/>
  <c r="G22" i="23"/>
  <c r="G30" i="23"/>
  <c r="E16" i="23"/>
  <c r="E18" i="23"/>
  <c r="E20" i="23"/>
  <c r="E22" i="23"/>
  <c r="E24" i="23"/>
  <c r="E26" i="23"/>
  <c r="E28" i="23"/>
  <c r="E30" i="23"/>
  <c r="E32" i="23"/>
  <c r="E17" i="23"/>
  <c r="E19" i="23"/>
  <c r="E21" i="23"/>
  <c r="E23" i="23"/>
  <c r="E25" i="23"/>
  <c r="E27" i="23"/>
  <c r="E29" i="23"/>
  <c r="E31" i="23"/>
  <c r="G17" i="23"/>
  <c r="G19" i="23"/>
  <c r="G21" i="23"/>
  <c r="G23" i="23"/>
  <c r="G25" i="23"/>
  <c r="G27" i="23"/>
  <c r="G29" i="23"/>
  <c r="G31" i="23"/>
  <c r="D15" i="22"/>
  <c r="E16" i="22" s="1"/>
  <c r="F15" i="22"/>
  <c r="G21" i="22" s="1"/>
  <c r="E31" i="22" l="1"/>
  <c r="G26" i="22"/>
  <c r="G18" i="22"/>
  <c r="G15" i="23"/>
  <c r="E15" i="23"/>
  <c r="G28" i="22"/>
  <c r="G20" i="22"/>
  <c r="G33" i="22"/>
  <c r="E33" i="22"/>
  <c r="G22" i="22" l="1"/>
  <c r="G30" i="22"/>
  <c r="G16" i="22"/>
  <c r="G24" i="22"/>
  <c r="G32" i="22"/>
  <c r="E18" i="22"/>
  <c r="E20" i="22"/>
  <c r="E22" i="22"/>
  <c r="E24" i="22"/>
  <c r="E26" i="22"/>
  <c r="E28" i="22"/>
  <c r="E30" i="22"/>
  <c r="E32" i="22"/>
  <c r="E17" i="22"/>
  <c r="E19" i="22"/>
  <c r="E21" i="22"/>
  <c r="E23" i="22"/>
  <c r="E25" i="22"/>
  <c r="E27" i="22"/>
  <c r="E29" i="22"/>
  <c r="G17" i="22"/>
  <c r="G19" i="22"/>
  <c r="G23" i="22"/>
  <c r="G25" i="22"/>
  <c r="G27" i="22"/>
  <c r="G29" i="22"/>
  <c r="G31" i="22"/>
  <c r="F15" i="21"/>
  <c r="G33" i="21" s="1"/>
  <c r="D15" i="21"/>
  <c r="E30" i="21" s="1"/>
  <c r="G24" i="21" l="1"/>
  <c r="G22" i="21"/>
  <c r="G30" i="21"/>
  <c r="G28" i="21"/>
  <c r="G16" i="21"/>
  <c r="G17" i="21"/>
  <c r="G18" i="21"/>
  <c r="G26" i="21"/>
  <c r="G32" i="21"/>
  <c r="G20" i="21"/>
  <c r="G15" i="22"/>
  <c r="E15" i="22"/>
  <c r="E18" i="21"/>
  <c r="E22" i="21"/>
  <c r="E24" i="21"/>
  <c r="E28" i="21"/>
  <c r="E32" i="21"/>
  <c r="E17" i="21"/>
  <c r="E19" i="21"/>
  <c r="E21" i="21"/>
  <c r="E23" i="21"/>
  <c r="E25" i="21"/>
  <c r="E27" i="21"/>
  <c r="E29" i="21"/>
  <c r="E31" i="21"/>
  <c r="E33" i="21"/>
  <c r="E16" i="21"/>
  <c r="E20" i="21"/>
  <c r="E26" i="21"/>
  <c r="G19" i="21"/>
  <c r="G21" i="21"/>
  <c r="G23" i="21"/>
  <c r="G25" i="21"/>
  <c r="G27" i="21"/>
  <c r="G29" i="21"/>
  <c r="G31" i="21"/>
  <c r="F15" i="20"/>
  <c r="G32" i="20" s="1"/>
  <c r="D15" i="20"/>
  <c r="E33" i="20" s="1"/>
  <c r="G15" i="21" l="1"/>
  <c r="E15" i="21"/>
  <c r="G21" i="20"/>
  <c r="G29" i="20"/>
  <c r="G23" i="20"/>
  <c r="G33" i="20"/>
  <c r="G31" i="20"/>
  <c r="G17" i="20"/>
  <c r="G25" i="20"/>
  <c r="G19" i="20"/>
  <c r="G27" i="20"/>
  <c r="E16" i="20"/>
  <c r="E18" i="20"/>
  <c r="E20" i="20"/>
  <c r="E22" i="20"/>
  <c r="E24" i="20"/>
  <c r="E26" i="20"/>
  <c r="E28" i="20"/>
  <c r="E30" i="20"/>
  <c r="E32" i="20"/>
  <c r="G16" i="20"/>
  <c r="G18" i="20"/>
  <c r="G20" i="20"/>
  <c r="G22" i="20"/>
  <c r="G24" i="20"/>
  <c r="G26" i="20"/>
  <c r="G28" i="20"/>
  <c r="G30" i="20"/>
  <c r="E17" i="20"/>
  <c r="E19" i="20"/>
  <c r="E21" i="20"/>
  <c r="E23" i="20"/>
  <c r="E25" i="20"/>
  <c r="E27" i="20"/>
  <c r="E29" i="20"/>
  <c r="E31" i="20"/>
  <c r="G15" i="20" l="1"/>
  <c r="E15" i="20"/>
  <c r="F15" i="18"/>
  <c r="G30" i="18" s="1"/>
  <c r="D15" i="18"/>
  <c r="E30" i="18" s="1"/>
  <c r="G20" i="18" l="1"/>
  <c r="G24" i="18"/>
  <c r="G16" i="18"/>
  <c r="G26" i="18"/>
  <c r="G18" i="18"/>
  <c r="G28" i="18"/>
  <c r="G22" i="18"/>
  <c r="G29" i="18"/>
  <c r="E16" i="18"/>
  <c r="E18" i="18"/>
  <c r="E20" i="18"/>
  <c r="E22" i="18"/>
  <c r="E24" i="18"/>
  <c r="E26" i="18"/>
  <c r="E28" i="18"/>
  <c r="E29" i="18"/>
  <c r="E17" i="18"/>
  <c r="E19" i="18"/>
  <c r="E21" i="18"/>
  <c r="E23" i="18"/>
  <c r="E25" i="18"/>
  <c r="E27" i="18"/>
  <c r="G17" i="18"/>
  <c r="G19" i="18"/>
  <c r="G21" i="18"/>
  <c r="G23" i="18"/>
  <c r="G25" i="18"/>
  <c r="G27" i="18"/>
  <c r="F15" i="17"/>
  <c r="G31" i="17" s="1"/>
  <c r="D15" i="17"/>
  <c r="E31" i="17" s="1"/>
  <c r="E17" i="17" l="1"/>
  <c r="E19" i="17"/>
  <c r="G15" i="18"/>
  <c r="E15" i="18"/>
  <c r="E25" i="17"/>
  <c r="E27" i="17"/>
  <c r="E21" i="17"/>
  <c r="E29" i="17"/>
  <c r="E23" i="17"/>
  <c r="E30" i="17"/>
  <c r="G17" i="17"/>
  <c r="G21" i="17"/>
  <c r="G27" i="17"/>
  <c r="E16" i="17"/>
  <c r="E18" i="17"/>
  <c r="E20" i="17"/>
  <c r="E22" i="17"/>
  <c r="E24" i="17"/>
  <c r="E26" i="17"/>
  <c r="E28" i="17"/>
  <c r="G19" i="17"/>
  <c r="G23" i="17"/>
  <c r="G25" i="17"/>
  <c r="G29" i="17"/>
  <c r="G30" i="17"/>
  <c r="G16" i="17"/>
  <c r="G18" i="17"/>
  <c r="G20" i="17"/>
  <c r="G22" i="17"/>
  <c r="G24" i="17"/>
  <c r="G26" i="17"/>
  <c r="G28" i="17"/>
  <c r="D15" i="16"/>
  <c r="E32" i="16" s="1"/>
  <c r="F15" i="16"/>
  <c r="G32" i="16" s="1"/>
  <c r="E15" i="17" l="1"/>
  <c r="G15" i="17"/>
  <c r="G23" i="16"/>
  <c r="G20" i="16"/>
  <c r="G21" i="16"/>
  <c r="G22" i="16"/>
  <c r="E25" i="16"/>
  <c r="E20" i="16"/>
  <c r="E27" i="16"/>
  <c r="E21" i="16"/>
  <c r="E17" i="16"/>
  <c r="E29" i="16"/>
  <c r="E22" i="16"/>
  <c r="E19" i="16"/>
  <c r="E31" i="16"/>
  <c r="E23" i="16"/>
  <c r="G17" i="16"/>
  <c r="G19" i="16"/>
  <c r="G25" i="16"/>
  <c r="G27" i="16"/>
  <c r="G29" i="16"/>
  <c r="G31" i="16"/>
  <c r="E16" i="16"/>
  <c r="E18" i="16"/>
  <c r="E24" i="16"/>
  <c r="E26" i="16"/>
  <c r="E28" i="16"/>
  <c r="E30" i="16"/>
  <c r="G16" i="16"/>
  <c r="G18" i="16"/>
  <c r="G24" i="16"/>
  <c r="G26" i="16"/>
  <c r="G28" i="16"/>
  <c r="G30" i="16"/>
  <c r="F15" i="15"/>
  <c r="G28" i="15" s="1"/>
  <c r="D15" i="15"/>
  <c r="E28" i="15" s="1"/>
  <c r="E19" i="15" l="1"/>
  <c r="E27" i="15"/>
  <c r="E15" i="16"/>
  <c r="G15" i="16"/>
  <c r="E21" i="15"/>
  <c r="E23" i="15"/>
  <c r="E17" i="15"/>
  <c r="E25" i="15"/>
  <c r="G17" i="15"/>
  <c r="G19" i="15"/>
  <c r="G21" i="15"/>
  <c r="G23" i="15"/>
  <c r="G25" i="15"/>
  <c r="G27" i="15"/>
  <c r="E16" i="15"/>
  <c r="E18" i="15"/>
  <c r="E20" i="15"/>
  <c r="E22" i="15"/>
  <c r="E24" i="15"/>
  <c r="E26" i="15"/>
  <c r="G16" i="15"/>
  <c r="G18" i="15"/>
  <c r="G20" i="15"/>
  <c r="G22" i="15"/>
  <c r="G24" i="15"/>
  <c r="G26" i="15"/>
  <c r="F15" i="14"/>
  <c r="G28" i="14" s="1"/>
  <c r="D15" i="14"/>
  <c r="E28" i="14" s="1"/>
  <c r="E15" i="15" l="1"/>
  <c r="G15" i="15"/>
  <c r="E21" i="14"/>
  <c r="E23" i="14"/>
  <c r="E17" i="14"/>
  <c r="E25" i="14"/>
  <c r="E19" i="14"/>
  <c r="E27" i="14"/>
  <c r="G17" i="14"/>
  <c r="G19" i="14"/>
  <c r="G21" i="14"/>
  <c r="G23" i="14"/>
  <c r="G25" i="14"/>
  <c r="G27" i="14"/>
  <c r="E16" i="14"/>
  <c r="E18" i="14"/>
  <c r="E20" i="14"/>
  <c r="E22" i="14"/>
  <c r="E24" i="14"/>
  <c r="E26" i="14"/>
  <c r="G16" i="14"/>
  <c r="G18" i="14"/>
  <c r="G20" i="14"/>
  <c r="G22" i="14"/>
  <c r="G24" i="14"/>
  <c r="G26" i="14"/>
  <c r="F15" i="13"/>
  <c r="G28" i="13" s="1"/>
  <c r="D15" i="13"/>
  <c r="E28" i="13" s="1"/>
  <c r="E15" i="14" l="1"/>
  <c r="G15" i="14"/>
  <c r="G22" i="13"/>
  <c r="G27" i="13"/>
  <c r="G16" i="13"/>
  <c r="G18" i="13"/>
  <c r="G20" i="13"/>
  <c r="G25" i="13"/>
  <c r="E16" i="13"/>
  <c r="E18" i="13"/>
  <c r="E20" i="13"/>
  <c r="E22" i="13"/>
  <c r="E25" i="13"/>
  <c r="E27" i="13"/>
  <c r="E17" i="13"/>
  <c r="E19" i="13"/>
  <c r="E21" i="13"/>
  <c r="E23" i="13"/>
  <c r="E24" i="13"/>
  <c r="E26" i="13"/>
  <c r="G17" i="13"/>
  <c r="G19" i="13"/>
  <c r="G21" i="13"/>
  <c r="G23" i="13"/>
  <c r="G24" i="13"/>
  <c r="G26" i="13"/>
  <c r="F15" i="12"/>
  <c r="G31" i="12" s="1"/>
  <c r="D15" i="12"/>
  <c r="E31" i="12" s="1"/>
  <c r="G16" i="12" l="1"/>
  <c r="G25" i="12"/>
  <c r="G20" i="12"/>
  <c r="G28" i="12"/>
  <c r="G21" i="12"/>
  <c r="G24" i="12"/>
  <c r="G29" i="12"/>
  <c r="G17" i="12"/>
  <c r="G15" i="13"/>
  <c r="E15" i="13"/>
  <c r="G18" i="12"/>
  <c r="G22" i="12"/>
  <c r="G26" i="12"/>
  <c r="G30" i="12"/>
  <c r="G19" i="12"/>
  <c r="G23" i="12"/>
  <c r="G27" i="12"/>
  <c r="E16" i="12"/>
  <c r="E18" i="12"/>
  <c r="E20" i="12"/>
  <c r="E22" i="12"/>
  <c r="E24" i="12"/>
  <c r="E26" i="12"/>
  <c r="E28" i="12"/>
  <c r="E30" i="12"/>
  <c r="E17" i="12"/>
  <c r="E19" i="12"/>
  <c r="E21" i="12"/>
  <c r="E23" i="12"/>
  <c r="E25" i="12"/>
  <c r="E27" i="12"/>
  <c r="E29" i="12"/>
  <c r="F15" i="11"/>
  <c r="G31" i="11" s="1"/>
  <c r="D15" i="11"/>
  <c r="E31" i="11" s="1"/>
  <c r="G25" i="11" l="1"/>
  <c r="E21" i="11"/>
  <c r="E23" i="11"/>
  <c r="E17" i="11"/>
  <c r="E19" i="11"/>
  <c r="E22" i="11"/>
  <c r="G21" i="11"/>
  <c r="G15" i="12"/>
  <c r="G22" i="11"/>
  <c r="E28" i="11"/>
  <c r="G23" i="11"/>
  <c r="E30" i="11"/>
  <c r="E15" i="12"/>
  <c r="E24" i="11"/>
  <c r="E25" i="11"/>
  <c r="E26" i="11"/>
  <c r="G17" i="11"/>
  <c r="G19" i="11"/>
  <c r="G24" i="11"/>
  <c r="G26" i="11"/>
  <c r="G28" i="11"/>
  <c r="G30" i="11"/>
  <c r="E16" i="11"/>
  <c r="E18" i="11"/>
  <c r="E20" i="11"/>
  <c r="E27" i="11"/>
  <c r="E29" i="11"/>
  <c r="G16" i="11"/>
  <c r="G18" i="11"/>
  <c r="G20" i="11"/>
  <c r="G27" i="11"/>
  <c r="G29" i="11"/>
  <c r="F15" i="10"/>
  <c r="G20" i="10" s="1"/>
  <c r="D15" i="10"/>
  <c r="E28" i="10" s="1"/>
  <c r="F15" i="9"/>
  <c r="G31" i="9" s="1"/>
  <c r="D15" i="9"/>
  <c r="E26" i="9" s="1"/>
  <c r="G22" i="10" l="1"/>
  <c r="E17" i="10"/>
  <c r="G18" i="10"/>
  <c r="E25" i="10"/>
  <c r="E19" i="10"/>
  <c r="G26" i="10"/>
  <c r="E27" i="10"/>
  <c r="G16" i="9"/>
  <c r="G18" i="9"/>
  <c r="G20" i="9"/>
  <c r="E21" i="10"/>
  <c r="G27" i="10"/>
  <c r="G28" i="10"/>
  <c r="E23" i="10"/>
  <c r="G22" i="9"/>
  <c r="G16" i="10"/>
  <c r="G24" i="10"/>
  <c r="E15" i="11"/>
  <c r="G15" i="11"/>
  <c r="G17" i="10"/>
  <c r="G19" i="10"/>
  <c r="G21" i="10"/>
  <c r="G23" i="10"/>
  <c r="G25" i="10"/>
  <c r="E16" i="10"/>
  <c r="E18" i="10"/>
  <c r="E20" i="10"/>
  <c r="E22" i="10"/>
  <c r="E24" i="10"/>
  <c r="E26" i="10"/>
  <c r="E18" i="9"/>
  <c r="E22" i="9"/>
  <c r="E24" i="9"/>
  <c r="E28" i="9"/>
  <c r="E30" i="9"/>
  <c r="E17" i="9"/>
  <c r="E19" i="9"/>
  <c r="E21" i="9"/>
  <c r="E23" i="9"/>
  <c r="E25" i="9"/>
  <c r="E27" i="9"/>
  <c r="E29" i="9"/>
  <c r="E31" i="9"/>
  <c r="E16" i="9"/>
  <c r="E20" i="9"/>
  <c r="G24" i="9"/>
  <c r="G26" i="9"/>
  <c r="G28" i="9"/>
  <c r="G30" i="9"/>
  <c r="G17" i="9"/>
  <c r="G19" i="9"/>
  <c r="G21" i="9"/>
  <c r="G23" i="9"/>
  <c r="G25" i="9"/>
  <c r="G27" i="9"/>
  <c r="G29" i="9"/>
  <c r="F15" i="7"/>
  <c r="G30" i="7" s="1"/>
  <c r="D15" i="7"/>
  <c r="E30" i="7" s="1"/>
  <c r="E23" i="7" l="1"/>
  <c r="E25" i="7"/>
  <c r="E27" i="7"/>
  <c r="E19" i="7"/>
  <c r="E21" i="7"/>
  <c r="E31" i="7"/>
  <c r="G15" i="10"/>
  <c r="E29" i="7"/>
  <c r="G15" i="9"/>
  <c r="E17" i="7"/>
  <c r="E15" i="10"/>
  <c r="E15" i="9"/>
  <c r="G17" i="7"/>
  <c r="G19" i="7"/>
  <c r="G21" i="7"/>
  <c r="G23" i="7"/>
  <c r="G25" i="7"/>
  <c r="G27" i="7"/>
  <c r="G29" i="7"/>
  <c r="G31" i="7"/>
  <c r="E16" i="7"/>
  <c r="E18" i="7"/>
  <c r="E20" i="7"/>
  <c r="E22" i="7"/>
  <c r="E24" i="7"/>
  <c r="E26" i="7"/>
  <c r="E28" i="7"/>
  <c r="G16" i="7"/>
  <c r="G18" i="7"/>
  <c r="G20" i="7"/>
  <c r="G22" i="7"/>
  <c r="G24" i="7"/>
  <c r="G26" i="7"/>
  <c r="G28" i="7"/>
  <c r="F15" i="6"/>
  <c r="G28" i="6" s="1"/>
  <c r="D15" i="6"/>
  <c r="E28" i="6" s="1"/>
  <c r="E23" i="6" l="1"/>
  <c r="E25" i="6"/>
  <c r="E27" i="6"/>
  <c r="E29" i="6"/>
  <c r="E17" i="6"/>
  <c r="E19" i="6"/>
  <c r="E21" i="6"/>
  <c r="G15" i="7"/>
  <c r="E15" i="7"/>
  <c r="G17" i="6"/>
  <c r="G19" i="6"/>
  <c r="G21" i="6"/>
  <c r="G23" i="6"/>
  <c r="G25" i="6"/>
  <c r="G27" i="6"/>
  <c r="G29" i="6"/>
  <c r="E16" i="6"/>
  <c r="E18" i="6"/>
  <c r="E20" i="6"/>
  <c r="E22" i="6"/>
  <c r="E24" i="6"/>
  <c r="E26" i="6"/>
  <c r="G16" i="6"/>
  <c r="G18" i="6"/>
  <c r="G20" i="6"/>
  <c r="G22" i="6"/>
  <c r="G24" i="6"/>
  <c r="G26" i="6"/>
  <c r="F15" i="5"/>
  <c r="G29" i="5" s="1"/>
  <c r="D15" i="5"/>
  <c r="E28" i="5" s="1"/>
  <c r="E17" i="5" l="1"/>
  <c r="G26" i="5"/>
  <c r="G16" i="5"/>
  <c r="G22" i="5"/>
  <c r="G28" i="5"/>
  <c r="G24" i="5"/>
  <c r="G20" i="5"/>
  <c r="G18" i="5"/>
  <c r="E25" i="5"/>
  <c r="E19" i="5"/>
  <c r="E27" i="5"/>
  <c r="E21" i="5"/>
  <c r="E29" i="5"/>
  <c r="E23" i="5"/>
  <c r="E15" i="6"/>
  <c r="G15" i="6"/>
  <c r="G17" i="5"/>
  <c r="G19" i="5"/>
  <c r="G21" i="5"/>
  <c r="G23" i="5"/>
  <c r="G25" i="5"/>
  <c r="G27" i="5"/>
  <c r="E16" i="5"/>
  <c r="E18" i="5"/>
  <c r="E20" i="5"/>
  <c r="E22" i="5"/>
  <c r="E24" i="5"/>
  <c r="E26" i="5"/>
  <c r="F15" i="4"/>
  <c r="D15" i="4"/>
  <c r="F15" i="3"/>
  <c r="G29" i="3" s="1"/>
  <c r="D15" i="3"/>
  <c r="E26" i="3" s="1"/>
  <c r="G15" i="5" l="1"/>
  <c r="G22" i="3"/>
  <c r="G26" i="3"/>
  <c r="E15" i="5"/>
  <c r="G18" i="3"/>
  <c r="E21" i="4"/>
  <c r="E23" i="4"/>
  <c r="E17" i="4"/>
  <c r="E25" i="4"/>
  <c r="E19" i="4"/>
  <c r="E27" i="4"/>
  <c r="G19" i="3"/>
  <c r="G23" i="3"/>
  <c r="G27" i="3"/>
  <c r="G16" i="3"/>
  <c r="G20" i="3"/>
  <c r="G24" i="3"/>
  <c r="G28" i="3"/>
  <c r="G17" i="3"/>
  <c r="G21" i="3"/>
  <c r="G25" i="3"/>
  <c r="G30" i="3"/>
  <c r="G17" i="4"/>
  <c r="G19" i="4"/>
  <c r="G21" i="4"/>
  <c r="G23" i="4"/>
  <c r="G25" i="4"/>
  <c r="G27" i="4"/>
  <c r="E16" i="4"/>
  <c r="E18" i="4"/>
  <c r="E20" i="4"/>
  <c r="E22" i="4"/>
  <c r="E24" i="4"/>
  <c r="E26" i="4"/>
  <c r="E28" i="4"/>
  <c r="G16" i="4"/>
  <c r="G18" i="4"/>
  <c r="G20" i="4"/>
  <c r="G22" i="4"/>
  <c r="G24" i="4"/>
  <c r="G26" i="4"/>
  <c r="G28" i="4"/>
  <c r="E16" i="3"/>
  <c r="E20" i="3"/>
  <c r="E24" i="3"/>
  <c r="E28" i="3"/>
  <c r="E30" i="3"/>
  <c r="E17" i="3"/>
  <c r="E19" i="3"/>
  <c r="E21" i="3"/>
  <c r="E23" i="3"/>
  <c r="E25" i="3"/>
  <c r="E27" i="3"/>
  <c r="E29" i="3"/>
  <c r="E18" i="3"/>
  <c r="E22" i="3"/>
  <c r="D15" i="2"/>
  <c r="E17" i="2" s="1"/>
  <c r="F15" i="2"/>
  <c r="G16" i="2" s="1"/>
  <c r="E24" i="2" l="1"/>
  <c r="E16" i="2"/>
  <c r="E22" i="2"/>
  <c r="G21" i="2"/>
  <c r="E28" i="2"/>
  <c r="G27" i="2"/>
  <c r="G19" i="2"/>
  <c r="G15" i="3"/>
  <c r="E26" i="2"/>
  <c r="E18" i="2"/>
  <c r="G23" i="2"/>
  <c r="G29" i="2"/>
  <c r="E20" i="2"/>
  <c r="G25" i="2"/>
  <c r="G17" i="2"/>
  <c r="E15" i="4"/>
  <c r="G15" i="4"/>
  <c r="E15" i="3"/>
  <c r="E29" i="2"/>
  <c r="E27" i="2"/>
  <c r="E25" i="2"/>
  <c r="E23" i="2"/>
  <c r="E21" i="2"/>
  <c r="E19" i="2"/>
  <c r="G28" i="2"/>
  <c r="G26" i="2"/>
  <c r="G24" i="2"/>
  <c r="G22" i="2"/>
  <c r="G20" i="2"/>
  <c r="G18" i="2"/>
  <c r="F15" i="1"/>
  <c r="G29" i="1" s="1"/>
  <c r="D15" i="1"/>
  <c r="E29" i="1" s="1"/>
  <c r="E15" i="2" l="1"/>
  <c r="G15" i="2"/>
  <c r="G28" i="1"/>
  <c r="E30" i="1"/>
  <c r="E27" i="1"/>
  <c r="E25" i="1"/>
  <c r="E23" i="1"/>
  <c r="E21" i="1"/>
  <c r="E19" i="1"/>
  <c r="E17" i="1"/>
  <c r="E28" i="1"/>
  <c r="G19" i="1" l="1"/>
  <c r="G25" i="1"/>
  <c r="E16" i="1"/>
  <c r="E18" i="1"/>
  <c r="E20" i="1"/>
  <c r="E22" i="1"/>
  <c r="E24" i="1"/>
  <c r="E26" i="1"/>
  <c r="G17" i="1"/>
  <c r="G21" i="1"/>
  <c r="G23" i="1"/>
  <c r="G27" i="1"/>
  <c r="G30" i="1"/>
  <c r="G16" i="1"/>
  <c r="G18" i="1"/>
  <c r="G20" i="1"/>
  <c r="G22" i="1"/>
  <c r="G24" i="1"/>
  <c r="G26" i="1"/>
  <c r="G15" i="1" l="1"/>
  <c r="E15" i="1"/>
</calcChain>
</file>

<file path=xl/sharedStrings.xml><?xml version="1.0" encoding="utf-8"?>
<sst xmlns="http://schemas.openxmlformats.org/spreadsheetml/2006/main" count="2260" uniqueCount="131">
  <si>
    <t xml:space="preserve">Cuadro 4_004 </t>
  </si>
  <si>
    <t>Superintendencia de Salud y Riesgos Laborales</t>
  </si>
  <si>
    <t>Lotes y Registros Procesados por Tipo de Informe</t>
  </si>
  <si>
    <t>Tipos Informes</t>
  </si>
  <si>
    <t>Lotes Procesados</t>
  </si>
  <si>
    <t xml:space="preserve">Registros Procesados </t>
  </si>
  <si>
    <t xml:space="preserve">Lotes </t>
  </si>
  <si>
    <t>%</t>
  </si>
  <si>
    <t xml:space="preserve">Registros </t>
  </si>
  <si>
    <t>Total</t>
  </si>
  <si>
    <t>Pagos por Comisiones a Promotores de Salud</t>
  </si>
  <si>
    <t>Reclamaciones de las PSS</t>
  </si>
  <si>
    <t>Prestadoras de Salud Institucionales por ARS</t>
  </si>
  <si>
    <t>Médicos Contratados por las ARS</t>
  </si>
  <si>
    <t>Afiliados a Planes Complementarios y/o Medicina Pre pagada</t>
  </si>
  <si>
    <t>Afiliados sin Documentación a Planes Voluntarios</t>
  </si>
  <si>
    <t>Afiliados Titulares a Planes Voluntarios</t>
  </si>
  <si>
    <t>Afiliados Dependientes a Planes Voluntarios</t>
  </si>
  <si>
    <t>Seguimiento y Evaluacion de Costos del PDSS</t>
  </si>
  <si>
    <t>Programación y Evaluación Periódica de los Programas de P Y P del PDSS</t>
  </si>
  <si>
    <t>Fuente: Base de Datos del SIMON de la SISALRIL.</t>
  </si>
  <si>
    <t>Balance De Comprobación</t>
  </si>
  <si>
    <t>Seguimiento Diagnósticos Afiliados del Régimen Subsidiado.</t>
  </si>
  <si>
    <t>Reporte de los Accidentes de Trabajo y Enfermedades Profesionales Calificados por la ARLSS.</t>
  </si>
  <si>
    <t>Reporte de los Registros de las Reclamaciones Mensuales por Prestaciones en Especie (Gastos en Salud) e Incapacidad Temporal en la ARLSS.</t>
  </si>
  <si>
    <t>Reportes de Pagos Derivados de las Prestaciones en Especie e Incapacidad Temporal en la ARLSS.</t>
  </si>
  <si>
    <t>Marzo de 2016</t>
  </si>
  <si>
    <t>Reporte de los Accidentes de Trabajo y Enfermedades Profesionales Calificados por la ARLSS</t>
  </si>
  <si>
    <t>Notificación de Accidentes de Trabajo y/o Enfermedades Profesionales en la ARLSS</t>
  </si>
  <si>
    <t>Seguimiento Diagnósticos Afiliados del Régimen Subsidiado</t>
  </si>
  <si>
    <t>Balance de Comprobación</t>
  </si>
  <si>
    <t xml:space="preserve"> Diciembre de 2015</t>
  </si>
  <si>
    <t>Abril de 2016</t>
  </si>
  <si>
    <t>Mayo de 2016</t>
  </si>
  <si>
    <t>Seguimiento y Evaluación de Costos del PDSS</t>
  </si>
  <si>
    <t>Junio de 2016</t>
  </si>
  <si>
    <t>Julio de 2016</t>
  </si>
  <si>
    <t>Agosto de 2016</t>
  </si>
  <si>
    <t>Reporte de Accidentes de Tránsito No Laborales</t>
  </si>
  <si>
    <t>Septiembre de 2016</t>
  </si>
  <si>
    <t>Octubre de 2016</t>
  </si>
  <si>
    <t>Reporte de Pagos de Indenmizaciones y Pensiones por Discapacidad</t>
  </si>
  <si>
    <t>Noviembre de 2016</t>
  </si>
  <si>
    <t>Diciembre de 2016</t>
  </si>
  <si>
    <t>Enero de 2017</t>
  </si>
  <si>
    <t>Febrero de 2017</t>
  </si>
  <si>
    <t>Marzo de 2017</t>
  </si>
  <si>
    <t>Abril de 2017</t>
  </si>
  <si>
    <t>Mayo de 2017</t>
  </si>
  <si>
    <t>Prestadores de Servicios de Salud de las ARS (PSS-ARS).</t>
  </si>
  <si>
    <t>Seguimiento de Diagnósticos de los afiliados del SFS, Fonamat y de Otros planes.</t>
  </si>
  <si>
    <t>Junio de 2017</t>
  </si>
  <si>
    <t>Julio de 2017</t>
  </si>
  <si>
    <t>Agosto de 2017</t>
  </si>
  <si>
    <t>Septiembre de 2017</t>
  </si>
  <si>
    <t>Octubre de 2017</t>
  </si>
  <si>
    <t>Noviembre de 2017</t>
  </si>
  <si>
    <t>Diciembre de 2017</t>
  </si>
  <si>
    <t>Enero de 2018</t>
  </si>
  <si>
    <t>Marzo de 2018</t>
  </si>
  <si>
    <t>Abril de 2018</t>
  </si>
  <si>
    <t>Mayo de 2018</t>
  </si>
  <si>
    <t>Junio de 2018</t>
  </si>
  <si>
    <t>Julio de 2018</t>
  </si>
  <si>
    <t>Agosto de 2018</t>
  </si>
  <si>
    <t>Septiembre de 2018</t>
  </si>
  <si>
    <t>Octubre de 2018</t>
  </si>
  <si>
    <t>Noviembre de 2018</t>
  </si>
  <si>
    <t>Diciembre de 2018</t>
  </si>
  <si>
    <t>Enero de 2019</t>
  </si>
  <si>
    <t>Febrero de 2019</t>
  </si>
  <si>
    <t>Marzo de 2019</t>
  </si>
  <si>
    <t>Abril de 2019</t>
  </si>
  <si>
    <t>Mayo de 2019</t>
  </si>
  <si>
    <t>Junio de 2019</t>
  </si>
  <si>
    <t>Julio de 2019</t>
  </si>
  <si>
    <t>Agosto de 2019</t>
  </si>
  <si>
    <t>Septiembre de 2019</t>
  </si>
  <si>
    <t>Octubre de 2019</t>
  </si>
  <si>
    <t>Reporte de Pago de Pensiones por Sobrevivencia.</t>
  </si>
  <si>
    <t>Noviembre de 2019</t>
  </si>
  <si>
    <t>Diciembre de 2019</t>
  </si>
  <si>
    <t>Enero de 2020</t>
  </si>
  <si>
    <t>Febrero de 2020</t>
  </si>
  <si>
    <t>Marzo de 2020</t>
  </si>
  <si>
    <t>Abril de 2020</t>
  </si>
  <si>
    <t>Mayo de 2020</t>
  </si>
  <si>
    <t>Junio de 2020</t>
  </si>
  <si>
    <t>Julio de 2020</t>
  </si>
  <si>
    <t>Agosto de 2020</t>
  </si>
  <si>
    <t>Septiembre de 2020</t>
  </si>
  <si>
    <t>Octubre de 2020</t>
  </si>
  <si>
    <t>Noviembre de 2020</t>
  </si>
  <si>
    <t>Diciembre de 2020</t>
  </si>
  <si>
    <t>Enero de 2021</t>
  </si>
  <si>
    <t>Febrero de 2021</t>
  </si>
  <si>
    <t>Marzo de 2021</t>
  </si>
  <si>
    <t>Abril de 2021</t>
  </si>
  <si>
    <t>Mayo de 2021</t>
  </si>
  <si>
    <t>Junio de 2021</t>
  </si>
  <si>
    <t>Julio de 2021</t>
  </si>
  <si>
    <t>Agosto de 2021</t>
  </si>
  <si>
    <t>Septiembre de 2021</t>
  </si>
  <si>
    <t>Diciembre de 2021</t>
  </si>
  <si>
    <t>Marzo de 2022</t>
  </si>
  <si>
    <t>Junio de 2022</t>
  </si>
  <si>
    <t>Agosto de 2022</t>
  </si>
  <si>
    <t>Diciembre de 2022</t>
  </si>
  <si>
    <t>Marzo de 2023</t>
  </si>
  <si>
    <t>Junio de 2023</t>
  </si>
  <si>
    <t>Septiembre de 2023</t>
  </si>
  <si>
    <t xml:space="preserve"> Balance De Comprobación</t>
  </si>
  <si>
    <t xml:space="preserve"> Pagos por Comisiones a Promotores de Salud</t>
  </si>
  <si>
    <t xml:space="preserve"> Reclamaciones de las PSS</t>
  </si>
  <si>
    <t xml:space="preserve"> Prestadores de Servicios de Salud de las ARS (PSS-ARS).</t>
  </si>
  <si>
    <t xml:space="preserve"> Afiliados a Planes Complementarios y/o Medicina Pre pagada</t>
  </si>
  <si>
    <t xml:space="preserve"> Afiliados sin Documentación a Planes Voluntarios</t>
  </si>
  <si>
    <t xml:space="preserve"> Afiliados Titulares a Planes Voluntarios</t>
  </si>
  <si>
    <t xml:space="preserve"> Afiliados Dependientes a Planes Voluntarios</t>
  </si>
  <si>
    <t xml:space="preserve"> Seguimiento y Evaluación de Costos del PDSS</t>
  </si>
  <si>
    <t xml:space="preserve"> Seguimiento de Diagnósticos de los afiliados del SFS, Fonamat y de Otros planes.</t>
  </si>
  <si>
    <t xml:space="preserve"> Reporte de Accidentes de Tránsito No Laborales</t>
  </si>
  <si>
    <t xml:space="preserve"> Programación y Evaluación Periódica de los Programas de P Y P del PDSS</t>
  </si>
  <si>
    <t xml:space="preserve"> Notificación de Accidentes de Trabajo y/o Enfermedades Profesionales en la ARLSS</t>
  </si>
  <si>
    <t xml:space="preserve"> Reporte de los Accidentes de Trabajo y Enfermedades Profesionales Calificados por la ARLSS.</t>
  </si>
  <si>
    <t xml:space="preserve"> Reporte de los Registros de las Reclamaciones Mensuales por Prestaciones en Especie (Gastos en Salud) e Incapacidad Temporal en la ARLSS.</t>
  </si>
  <si>
    <t xml:space="preserve"> Reportes de Pagos Derivados de las Prestaciones en Especie e Incapacidad Temporal en la ARLSS.</t>
  </si>
  <si>
    <t xml:space="preserve"> Reporte de Pagos de Indenmizaciones y Pensiones por Discapacidad</t>
  </si>
  <si>
    <t xml:space="preserve"> Reporte de Pago de Pensiones por Sobrevivencia.</t>
  </si>
  <si>
    <t>Diciembre de 2023</t>
  </si>
  <si>
    <t>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</si>
</sst>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#,##0.000"/>
    <numFmt numFmtId="166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2"/>
      <color theme="1"/>
      <name val="Franklin Gothic Book"/>
      <family val="2"/>
    </font>
    <font>
      <u/>
      <sz val="11"/>
      <color theme="10"/>
      <name val="Franklin Gothic Book"/>
      <family val="2"/>
    </font>
    <font>
      <b/>
      <sz val="12"/>
      <color theme="1"/>
      <name val="Franklin Gothic Book"/>
      <family val="2"/>
    </font>
    <font>
      <b/>
      <sz val="12"/>
      <color theme="0"/>
      <name val="Franklin Gothic Book"/>
      <family val="2"/>
    </font>
    <font>
      <b/>
      <sz val="11"/>
      <color theme="1"/>
      <name val="Franklin Gothic Book"/>
      <family val="2"/>
    </font>
    <font>
      <b/>
      <sz val="10"/>
      <color theme="1"/>
      <name val="Franklin Gothic Book"/>
      <family val="2"/>
    </font>
    <font>
      <sz val="11"/>
      <name val="Franklin Gothic Book"/>
      <family val="2"/>
    </font>
    <font>
      <sz val="10"/>
      <color theme="1"/>
      <name val="Franklin Gothic Book"/>
      <family val="2"/>
    </font>
    <font>
      <sz val="10"/>
      <name val="Franklin Gothic Book"/>
      <family val="2"/>
    </font>
    <font>
      <sz val="9"/>
      <color theme="1"/>
      <name val="Franklin Gothic Book"/>
      <family val="2"/>
    </font>
    <font>
      <sz val="11"/>
      <color theme="1"/>
      <name val="Franklin Gothic Book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3EAB"/>
        <bgColor indexed="64"/>
      </patternFill>
    </fill>
    <fill>
      <patternFill patternType="solid">
        <fgColor rgb="FF00A4EB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auto="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4.9989318521683403E-2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4.9989318521683403E-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6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</cellStyleXfs>
  <cellXfs count="166">
    <xf numFmtId="0" fontId="0" fillId="0" borderId="0" xfId="0"/>
    <xf numFmtId="0" fontId="13" fillId="0" borderId="0" xfId="0" applyFont="1"/>
    <xf numFmtId="0" fontId="13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14" fillId="0" borderId="0" xfId="3" applyAlignment="1" applyProtection="1"/>
    <xf numFmtId="0" fontId="13" fillId="0" borderId="4" xfId="0" applyFont="1" applyBorder="1"/>
    <xf numFmtId="0" fontId="13" fillId="0" borderId="0" xfId="0" applyFont="1" applyBorder="1"/>
    <xf numFmtId="0" fontId="13" fillId="0" borderId="5" xfId="0" applyFont="1" applyBorder="1"/>
    <xf numFmtId="0" fontId="13" fillId="0" borderId="6" xfId="0" applyFont="1" applyBorder="1"/>
    <xf numFmtId="0" fontId="13" fillId="0" borderId="7" xfId="0" applyFont="1" applyBorder="1"/>
    <xf numFmtId="0" fontId="13" fillId="0" borderId="8" xfId="0" applyFont="1" applyBorder="1"/>
    <xf numFmtId="0" fontId="15" fillId="2" borderId="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left" vertical="center"/>
    </xf>
    <xf numFmtId="3" fontId="18" fillId="4" borderId="17" xfId="1" applyNumberFormat="1" applyFont="1" applyFill="1" applyBorder="1" applyAlignment="1">
      <alignment vertical="center"/>
    </xf>
    <xf numFmtId="164" fontId="18" fillId="4" borderId="17" xfId="2" applyNumberFormat="1" applyFont="1" applyFill="1" applyBorder="1" applyAlignment="1">
      <alignment vertical="center"/>
    </xf>
    <xf numFmtId="164" fontId="18" fillId="4" borderId="18" xfId="2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wrapText="1"/>
    </xf>
    <xf numFmtId="3" fontId="20" fillId="0" borderId="17" xfId="1" applyNumberFormat="1" applyFont="1" applyFill="1" applyBorder="1" applyAlignment="1">
      <alignment horizontal="right" vertical="center"/>
    </xf>
    <xf numFmtId="164" fontId="20" fillId="0" borderId="17" xfId="2" applyNumberFormat="1" applyFont="1" applyFill="1" applyBorder="1" applyAlignment="1">
      <alignment horizontal="right" vertical="center"/>
    </xf>
    <xf numFmtId="164" fontId="21" fillId="0" borderId="18" xfId="2" applyNumberFormat="1" applyFont="1" applyFill="1" applyBorder="1"/>
    <xf numFmtId="0" fontId="19" fillId="0" borderId="13" xfId="0" applyFont="1" applyFill="1" applyBorder="1" applyAlignment="1">
      <alignment wrapText="1"/>
    </xf>
    <xf numFmtId="3" fontId="20" fillId="0" borderId="19" xfId="1" applyNumberFormat="1" applyFont="1" applyFill="1" applyBorder="1" applyAlignment="1">
      <alignment horizontal="right" vertical="center"/>
    </xf>
    <xf numFmtId="164" fontId="20" fillId="0" borderId="19" xfId="2" applyNumberFormat="1" applyFont="1" applyFill="1" applyBorder="1" applyAlignment="1">
      <alignment horizontal="right" vertical="center"/>
    </xf>
    <xf numFmtId="164" fontId="21" fillId="0" borderId="20" xfId="2" applyNumberFormat="1" applyFont="1" applyFill="1" applyBorder="1"/>
    <xf numFmtId="0" fontId="22" fillId="0" borderId="0" xfId="0" applyFont="1"/>
    <xf numFmtId="1" fontId="0" fillId="0" borderId="0" xfId="0" applyNumberFormat="1"/>
    <xf numFmtId="0" fontId="16" fillId="3" borderId="14" xfId="0" applyFont="1" applyFill="1" applyBorder="1" applyAlignment="1">
      <alignment horizontal="right" vertical="center"/>
    </xf>
    <xf numFmtId="0" fontId="16" fillId="3" borderId="15" xfId="0" applyFont="1" applyFill="1" applyBorder="1" applyAlignment="1">
      <alignment horizontal="right" vertical="center"/>
    </xf>
    <xf numFmtId="3" fontId="11" fillId="0" borderId="19" xfId="1" applyNumberFormat="1" applyFont="1" applyFill="1" applyBorder="1" applyAlignment="1">
      <alignment horizontal="right" vertical="center"/>
    </xf>
    <xf numFmtId="164" fontId="11" fillId="0" borderId="19" xfId="2" applyNumberFormat="1" applyFont="1" applyFill="1" applyBorder="1" applyAlignment="1">
      <alignment horizontal="right" vertical="center"/>
    </xf>
    <xf numFmtId="3" fontId="11" fillId="0" borderId="17" xfId="1" applyNumberFormat="1" applyFont="1" applyFill="1" applyBorder="1" applyAlignment="1">
      <alignment horizontal="right" vertical="center"/>
    </xf>
    <xf numFmtId="164" fontId="11" fillId="0" borderId="17" xfId="2" applyNumberFormat="1" applyFont="1" applyFill="1" applyBorder="1" applyAlignment="1">
      <alignment horizontal="right" vertical="center"/>
    </xf>
    <xf numFmtId="0" fontId="16" fillId="3" borderId="15" xfId="0" applyFont="1" applyFill="1" applyBorder="1" applyAlignment="1">
      <alignment horizontal="right" vertical="center" indent="1"/>
    </xf>
    <xf numFmtId="0" fontId="16" fillId="3" borderId="14" xfId="0" applyFont="1" applyFill="1" applyBorder="1" applyAlignment="1">
      <alignment horizontal="right" vertical="center" indent="1"/>
    </xf>
    <xf numFmtId="3" fontId="10" fillId="0" borderId="17" xfId="1" applyNumberFormat="1" applyFont="1" applyFill="1" applyBorder="1" applyAlignment="1">
      <alignment horizontal="right" vertical="center"/>
    </xf>
    <xf numFmtId="164" fontId="10" fillId="0" borderId="17" xfId="2" applyNumberFormat="1" applyFont="1" applyFill="1" applyBorder="1" applyAlignment="1">
      <alignment horizontal="right" vertical="center"/>
    </xf>
    <xf numFmtId="3" fontId="10" fillId="0" borderId="19" xfId="1" applyNumberFormat="1" applyFont="1" applyFill="1" applyBorder="1" applyAlignment="1">
      <alignment horizontal="right" vertical="center"/>
    </xf>
    <xf numFmtId="164" fontId="10" fillId="0" borderId="19" xfId="2" applyNumberFormat="1" applyFont="1" applyFill="1" applyBorder="1" applyAlignment="1">
      <alignment horizontal="right" vertical="center"/>
    </xf>
    <xf numFmtId="3" fontId="9" fillId="0" borderId="17" xfId="1" applyNumberFormat="1" applyFont="1" applyFill="1" applyBorder="1" applyAlignment="1">
      <alignment horizontal="right" vertical="center"/>
    </xf>
    <xf numFmtId="164" fontId="9" fillId="0" borderId="17" xfId="2" applyNumberFormat="1" applyFont="1" applyFill="1" applyBorder="1" applyAlignment="1">
      <alignment horizontal="right" vertical="center"/>
    </xf>
    <xf numFmtId="3" fontId="9" fillId="0" borderId="19" xfId="1" applyNumberFormat="1" applyFont="1" applyFill="1" applyBorder="1" applyAlignment="1">
      <alignment horizontal="right" vertical="center"/>
    </xf>
    <xf numFmtId="164" fontId="9" fillId="0" borderId="19" xfId="2" applyNumberFormat="1" applyFont="1" applyFill="1" applyBorder="1" applyAlignment="1">
      <alignment horizontal="right" vertical="center"/>
    </xf>
    <xf numFmtId="0" fontId="19" fillId="0" borderId="16" xfId="0" applyFont="1" applyFill="1" applyBorder="1" applyAlignment="1"/>
    <xf numFmtId="0" fontId="19" fillId="0" borderId="13" xfId="0" applyFont="1" applyFill="1" applyBorder="1" applyAlignment="1"/>
    <xf numFmtId="0" fontId="16" fillId="3" borderId="21" xfId="0" applyFont="1" applyFill="1" applyBorder="1" applyAlignment="1">
      <alignment horizontal="right" vertical="center" indent="1"/>
    </xf>
    <xf numFmtId="0" fontId="16" fillId="3" borderId="22" xfId="0" applyFont="1" applyFill="1" applyBorder="1" applyAlignment="1">
      <alignment horizontal="right" vertical="center" indent="1"/>
    </xf>
    <xf numFmtId="0" fontId="17" fillId="4" borderId="23" xfId="0" applyFont="1" applyFill="1" applyBorder="1" applyAlignment="1">
      <alignment horizontal="left" vertical="center"/>
    </xf>
    <xf numFmtId="3" fontId="18" fillId="4" borderId="24" xfId="1" applyNumberFormat="1" applyFont="1" applyFill="1" applyBorder="1" applyAlignment="1">
      <alignment vertical="center"/>
    </xf>
    <xf numFmtId="164" fontId="18" fillId="4" borderId="24" xfId="2" applyNumberFormat="1" applyFont="1" applyFill="1" applyBorder="1" applyAlignment="1">
      <alignment vertical="center"/>
    </xf>
    <xf numFmtId="164" fontId="18" fillId="4" borderId="25" xfId="2" applyNumberFormat="1" applyFont="1" applyFill="1" applyBorder="1" applyAlignment="1">
      <alignment vertical="center"/>
    </xf>
    <xf numFmtId="0" fontId="19" fillId="0" borderId="26" xfId="0" applyFont="1" applyFill="1" applyBorder="1" applyAlignment="1">
      <alignment wrapText="1"/>
    </xf>
    <xf numFmtId="3" fontId="8" fillId="0" borderId="0" xfId="1" applyNumberFormat="1" applyFont="1" applyFill="1" applyBorder="1" applyAlignment="1">
      <alignment horizontal="right" vertical="center"/>
    </xf>
    <xf numFmtId="164" fontId="8" fillId="0" borderId="0" xfId="2" applyNumberFormat="1" applyFont="1" applyFill="1" applyBorder="1" applyAlignment="1">
      <alignment horizontal="right" vertical="center"/>
    </xf>
    <xf numFmtId="164" fontId="21" fillId="0" borderId="27" xfId="2" applyNumberFormat="1" applyFont="1" applyFill="1" applyBorder="1"/>
    <xf numFmtId="0" fontId="19" fillId="0" borderId="28" xfId="0" applyFont="1" applyFill="1" applyBorder="1" applyAlignment="1">
      <alignment vertical="top" wrapText="1"/>
    </xf>
    <xf numFmtId="3" fontId="8" fillId="0" borderId="29" xfId="1" applyNumberFormat="1" applyFont="1" applyFill="1" applyBorder="1" applyAlignment="1">
      <alignment horizontal="right" vertical="center"/>
    </xf>
    <xf numFmtId="164" fontId="8" fillId="0" borderId="29" xfId="2" applyNumberFormat="1" applyFont="1" applyFill="1" applyBorder="1" applyAlignment="1">
      <alignment horizontal="right" vertical="center"/>
    </xf>
    <xf numFmtId="164" fontId="21" fillId="0" borderId="30" xfId="2" applyNumberFormat="1" applyFont="1" applyFill="1" applyBorder="1"/>
    <xf numFmtId="164" fontId="21" fillId="0" borderId="0" xfId="2" applyNumberFormat="1" applyFont="1" applyFill="1" applyBorder="1"/>
    <xf numFmtId="3" fontId="18" fillId="4" borderId="0" xfId="1" applyNumberFormat="1" applyFont="1" applyFill="1" applyBorder="1" applyAlignment="1">
      <alignment vertical="center"/>
    </xf>
    <xf numFmtId="164" fontId="18" fillId="4" borderId="0" xfId="2" applyNumberFormat="1" applyFont="1" applyFill="1" applyBorder="1" applyAlignment="1">
      <alignment vertical="center"/>
    </xf>
    <xf numFmtId="0" fontId="16" fillId="3" borderId="31" xfId="0" applyFont="1" applyFill="1" applyBorder="1" applyAlignment="1">
      <alignment horizontal="right" vertical="center" indent="1"/>
    </xf>
    <xf numFmtId="0" fontId="16" fillId="3" borderId="36" xfId="0" applyFont="1" applyFill="1" applyBorder="1" applyAlignment="1">
      <alignment horizontal="right" vertical="center" indent="1"/>
    </xf>
    <xf numFmtId="0" fontId="17" fillId="4" borderId="37" xfId="0" applyFont="1" applyFill="1" applyBorder="1" applyAlignment="1">
      <alignment horizontal="left" vertical="center"/>
    </xf>
    <xf numFmtId="164" fontId="18" fillId="4" borderId="38" xfId="2" applyNumberFormat="1" applyFont="1" applyFill="1" applyBorder="1" applyAlignment="1">
      <alignment vertical="center"/>
    </xf>
    <xf numFmtId="0" fontId="19" fillId="0" borderId="37" xfId="0" applyFont="1" applyFill="1" applyBorder="1" applyAlignment="1">
      <alignment wrapText="1"/>
    </xf>
    <xf numFmtId="164" fontId="21" fillId="0" borderId="38" xfId="2" applyNumberFormat="1" applyFont="1" applyFill="1" applyBorder="1"/>
    <xf numFmtId="0" fontId="19" fillId="0" borderId="39" xfId="0" applyFont="1" applyFill="1" applyBorder="1" applyAlignment="1">
      <alignment vertical="top" wrapText="1"/>
    </xf>
    <xf numFmtId="3" fontId="8" fillId="0" borderId="40" xfId="1" applyNumberFormat="1" applyFont="1" applyFill="1" applyBorder="1" applyAlignment="1">
      <alignment horizontal="right" vertical="center"/>
    </xf>
    <xf numFmtId="164" fontId="8" fillId="0" borderId="40" xfId="2" applyNumberFormat="1" applyFont="1" applyFill="1" applyBorder="1" applyAlignment="1">
      <alignment horizontal="right" vertical="center"/>
    </xf>
    <xf numFmtId="164" fontId="21" fillId="0" borderId="41" xfId="2" applyNumberFormat="1" applyFont="1" applyFill="1" applyBorder="1"/>
    <xf numFmtId="3" fontId="7" fillId="0" borderId="17" xfId="1" applyNumberFormat="1" applyFont="1" applyFill="1" applyBorder="1" applyAlignment="1">
      <alignment horizontal="right" vertical="center"/>
    </xf>
    <xf numFmtId="164" fontId="7" fillId="0" borderId="17" xfId="2" applyNumberFormat="1" applyFont="1" applyFill="1" applyBorder="1" applyAlignment="1">
      <alignment horizontal="right" vertical="center"/>
    </xf>
    <xf numFmtId="3" fontId="7" fillId="0" borderId="19" xfId="1" applyNumberFormat="1" applyFont="1" applyFill="1" applyBorder="1" applyAlignment="1">
      <alignment horizontal="right" vertical="center"/>
    </xf>
    <xf numFmtId="164" fontId="7" fillId="0" borderId="19" xfId="2" applyNumberFormat="1" applyFont="1" applyFill="1" applyBorder="1" applyAlignment="1">
      <alignment horizontal="right" vertical="center"/>
    </xf>
    <xf numFmtId="164" fontId="21" fillId="0" borderId="18" xfId="2" applyNumberFormat="1" applyFont="1" applyFill="1" applyBorder="1" applyAlignment="1">
      <alignment vertical="center"/>
    </xf>
    <xf numFmtId="3" fontId="13" fillId="0" borderId="0" xfId="0" applyNumberFormat="1" applyFont="1"/>
    <xf numFmtId="164" fontId="21" fillId="0" borderId="20" xfId="2" applyNumberFormat="1" applyFont="1" applyFill="1" applyBorder="1" applyAlignment="1">
      <alignment horizontal="right" vertical="center"/>
    </xf>
    <xf numFmtId="164" fontId="13" fillId="0" borderId="0" xfId="2" applyNumberFormat="1" applyFont="1"/>
    <xf numFmtId="165" fontId="13" fillId="0" borderId="0" xfId="0" applyNumberFormat="1" applyFont="1"/>
    <xf numFmtId="0" fontId="19" fillId="0" borderId="16" xfId="0" applyFont="1" applyFill="1" applyBorder="1" applyAlignment="1">
      <alignment horizontal="left" wrapText="1"/>
    </xf>
    <xf numFmtId="0" fontId="14" fillId="0" borderId="0" xfId="4" applyAlignment="1" applyProtection="1"/>
    <xf numFmtId="3" fontId="6" fillId="0" borderId="17" xfId="1" applyNumberFormat="1" applyFont="1" applyFill="1" applyBorder="1" applyAlignment="1">
      <alignment horizontal="right" vertical="center"/>
    </xf>
    <xf numFmtId="164" fontId="6" fillId="0" borderId="17" xfId="2" applyNumberFormat="1" applyFont="1" applyFill="1" applyBorder="1" applyAlignment="1">
      <alignment horizontal="right" vertical="center"/>
    </xf>
    <xf numFmtId="3" fontId="6" fillId="0" borderId="19" xfId="1" applyNumberFormat="1" applyFont="1" applyFill="1" applyBorder="1" applyAlignment="1">
      <alignment horizontal="right" vertical="center"/>
    </xf>
    <xf numFmtId="164" fontId="6" fillId="0" borderId="19" xfId="2" applyNumberFormat="1" applyFont="1" applyFill="1" applyBorder="1" applyAlignment="1">
      <alignment horizontal="right" vertical="center"/>
    </xf>
    <xf numFmtId="3" fontId="5" fillId="0" borderId="17" xfId="1" applyNumberFormat="1" applyFont="1" applyFill="1" applyBorder="1" applyAlignment="1">
      <alignment horizontal="right" vertical="center"/>
    </xf>
    <xf numFmtId="164" fontId="5" fillId="0" borderId="17" xfId="2" applyNumberFormat="1" applyFont="1" applyFill="1" applyBorder="1" applyAlignment="1">
      <alignment horizontal="right" vertical="center"/>
    </xf>
    <xf numFmtId="3" fontId="5" fillId="0" borderId="19" xfId="1" applyNumberFormat="1" applyFont="1" applyFill="1" applyBorder="1" applyAlignment="1">
      <alignment horizontal="right" vertical="center"/>
    </xf>
    <xf numFmtId="164" fontId="5" fillId="0" borderId="19" xfId="2" applyNumberFormat="1" applyFont="1" applyFill="1" applyBorder="1" applyAlignment="1">
      <alignment horizontal="right" vertical="center"/>
    </xf>
    <xf numFmtId="3" fontId="4" fillId="0" borderId="17" xfId="1" applyNumberFormat="1" applyFont="1" applyFill="1" applyBorder="1" applyAlignment="1">
      <alignment horizontal="right" vertical="center"/>
    </xf>
    <xf numFmtId="164" fontId="4" fillId="0" borderId="17" xfId="2" applyNumberFormat="1" applyFont="1" applyFill="1" applyBorder="1" applyAlignment="1">
      <alignment horizontal="right" vertical="center"/>
    </xf>
    <xf numFmtId="3" fontId="4" fillId="0" borderId="19" xfId="1" applyNumberFormat="1" applyFont="1" applyFill="1" applyBorder="1" applyAlignment="1">
      <alignment horizontal="right" vertical="center"/>
    </xf>
    <xf numFmtId="164" fontId="4" fillId="0" borderId="19" xfId="2" applyNumberFormat="1" applyFont="1" applyFill="1" applyBorder="1" applyAlignment="1">
      <alignment horizontal="right" vertical="center"/>
    </xf>
    <xf numFmtId="3" fontId="3" fillId="0" borderId="17" xfId="1" applyNumberFormat="1" applyFont="1" applyFill="1" applyBorder="1" applyAlignment="1">
      <alignment horizontal="right" vertical="center"/>
    </xf>
    <xf numFmtId="164" fontId="3" fillId="0" borderId="17" xfId="2" applyNumberFormat="1" applyFont="1" applyFill="1" applyBorder="1" applyAlignment="1">
      <alignment horizontal="right" vertical="center"/>
    </xf>
    <xf numFmtId="3" fontId="3" fillId="0" borderId="19" xfId="1" applyNumberFormat="1" applyFont="1" applyFill="1" applyBorder="1" applyAlignment="1">
      <alignment horizontal="right" vertical="center"/>
    </xf>
    <xf numFmtId="164" fontId="3" fillId="0" borderId="19" xfId="2" applyNumberFormat="1" applyFont="1" applyFill="1" applyBorder="1" applyAlignment="1">
      <alignment horizontal="right" vertical="center"/>
    </xf>
    <xf numFmtId="3" fontId="2" fillId="0" borderId="17" xfId="1" applyNumberFormat="1" applyFont="1" applyFill="1" applyBorder="1" applyAlignment="1">
      <alignment horizontal="right" vertical="center"/>
    </xf>
    <xf numFmtId="164" fontId="2" fillId="0" borderId="17" xfId="2" applyNumberFormat="1" applyFont="1" applyFill="1" applyBorder="1" applyAlignment="1">
      <alignment horizontal="right" vertical="center"/>
    </xf>
    <xf numFmtId="3" fontId="2" fillId="0" borderId="19" xfId="1" applyNumberFormat="1" applyFont="1" applyFill="1" applyBorder="1" applyAlignment="1">
      <alignment horizontal="right" vertical="center"/>
    </xf>
    <xf numFmtId="164" fontId="2" fillId="0" borderId="19" xfId="2" applyNumberFormat="1" applyFont="1" applyFill="1" applyBorder="1" applyAlignment="1">
      <alignment horizontal="right" vertical="center"/>
    </xf>
    <xf numFmtId="3" fontId="1" fillId="0" borderId="17" xfId="1" applyNumberFormat="1" applyFont="1" applyFill="1" applyBorder="1" applyAlignment="1">
      <alignment horizontal="right" vertical="center"/>
    </xf>
    <xf numFmtId="164" fontId="1" fillId="0" borderId="17" xfId="2" applyNumberFormat="1" applyFont="1" applyFill="1" applyBorder="1" applyAlignment="1">
      <alignment horizontal="right" vertical="center"/>
    </xf>
    <xf numFmtId="3" fontId="1" fillId="0" borderId="19" xfId="1" applyNumberFormat="1" applyFont="1" applyFill="1" applyBorder="1" applyAlignment="1">
      <alignment horizontal="right" vertical="center"/>
    </xf>
    <xf numFmtId="164" fontId="1" fillId="0" borderId="19" xfId="2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horizontal="center" vertical="center"/>
    </xf>
    <xf numFmtId="0" fontId="19" fillId="0" borderId="16" xfId="0" applyFont="1" applyBorder="1" applyAlignment="1">
      <alignment wrapText="1"/>
    </xf>
    <xf numFmtId="0" fontId="19" fillId="0" borderId="16" xfId="0" applyFont="1" applyBorder="1"/>
    <xf numFmtId="0" fontId="19" fillId="0" borderId="13" xfId="0" applyFont="1" applyBorder="1" applyAlignment="1">
      <alignment wrapText="1"/>
    </xf>
    <xf numFmtId="0" fontId="19" fillId="0" borderId="13" xfId="0" applyFont="1" applyBorder="1"/>
    <xf numFmtId="166" fontId="18" fillId="4" borderId="17" xfId="1" applyNumberFormat="1" applyFont="1" applyFill="1" applyBorder="1" applyAlignment="1">
      <alignment vertical="center"/>
    </xf>
    <xf numFmtId="0" fontId="19" fillId="0" borderId="16" xfId="0" applyFont="1" applyBorder="1" applyAlignment="1">
      <alignment horizontal="left" vertical="top" wrapText="1"/>
    </xf>
    <xf numFmtId="0" fontId="23" fillId="0" borderId="0" xfId="0" applyFont="1"/>
    <xf numFmtId="0" fontId="23" fillId="0" borderId="0" xfId="0" applyFont="1" applyBorder="1"/>
    <xf numFmtId="0" fontId="24" fillId="0" borderId="0" xfId="4" applyFont="1" applyAlignment="1" applyProtection="1"/>
    <xf numFmtId="0" fontId="26" fillId="5" borderId="14" xfId="0" applyFont="1" applyFill="1" applyBorder="1" applyAlignment="1">
      <alignment horizontal="right" vertical="center" indent="1"/>
    </xf>
    <xf numFmtId="0" fontId="26" fillId="5" borderId="15" xfId="0" applyFont="1" applyFill="1" applyBorder="1" applyAlignment="1">
      <alignment horizontal="right" vertical="center" indent="1"/>
    </xf>
    <xf numFmtId="0" fontId="27" fillId="6" borderId="16" xfId="0" applyFont="1" applyFill="1" applyBorder="1" applyAlignment="1">
      <alignment horizontal="left" vertical="center"/>
    </xf>
    <xf numFmtId="3" fontId="28" fillId="6" borderId="17" xfId="1" applyNumberFormat="1" applyFont="1" applyFill="1" applyBorder="1" applyAlignment="1">
      <alignment vertical="center"/>
    </xf>
    <xf numFmtId="164" fontId="28" fillId="6" borderId="17" xfId="2" applyNumberFormat="1" applyFont="1" applyFill="1" applyBorder="1" applyAlignment="1">
      <alignment vertical="center"/>
    </xf>
    <xf numFmtId="164" fontId="28" fillId="6" borderId="18" xfId="2" applyNumberFormat="1" applyFont="1" applyFill="1" applyBorder="1" applyAlignment="1">
      <alignment vertical="center"/>
    </xf>
    <xf numFmtId="3" fontId="23" fillId="0" borderId="0" xfId="0" applyNumberFormat="1" applyFont="1"/>
    <xf numFmtId="9" fontId="23" fillId="0" borderId="0" xfId="2" applyFont="1"/>
    <xf numFmtId="0" fontId="29" fillId="0" borderId="16" xfId="0" applyFont="1" applyBorder="1" applyAlignment="1">
      <alignment wrapText="1"/>
    </xf>
    <xf numFmtId="3" fontId="30" fillId="0" borderId="17" xfId="1" applyNumberFormat="1" applyFont="1" applyFill="1" applyBorder="1" applyAlignment="1">
      <alignment horizontal="right" vertical="center"/>
    </xf>
    <xf numFmtId="164" fontId="30" fillId="0" borderId="17" xfId="2" applyNumberFormat="1" applyFont="1" applyFill="1" applyBorder="1" applyAlignment="1">
      <alignment horizontal="right" vertical="center"/>
    </xf>
    <xf numFmtId="10" fontId="31" fillId="0" borderId="18" xfId="2" applyNumberFormat="1" applyFont="1" applyFill="1" applyBorder="1"/>
    <xf numFmtId="164" fontId="23" fillId="0" borderId="0" xfId="2" applyNumberFormat="1" applyFont="1"/>
    <xf numFmtId="0" fontId="29" fillId="0" borderId="13" xfId="0" applyFont="1" applyBorder="1" applyAlignment="1">
      <alignment wrapText="1"/>
    </xf>
    <xf numFmtId="3" fontId="30" fillId="0" borderId="19" xfId="1" applyNumberFormat="1" applyFont="1" applyFill="1" applyBorder="1" applyAlignment="1">
      <alignment horizontal="right" vertical="center"/>
    </xf>
    <xf numFmtId="164" fontId="30" fillId="0" borderId="19" xfId="2" applyNumberFormat="1" applyFont="1" applyFill="1" applyBorder="1" applyAlignment="1">
      <alignment horizontal="right" vertical="center"/>
    </xf>
    <xf numFmtId="10" fontId="31" fillId="0" borderId="20" xfId="2" applyNumberFormat="1" applyFont="1" applyFill="1" applyBorder="1"/>
    <xf numFmtId="0" fontId="32" fillId="0" borderId="0" xfId="0" applyFont="1"/>
    <xf numFmtId="1" fontId="33" fillId="0" borderId="0" xfId="0" applyNumberFormat="1" applyFont="1"/>
    <xf numFmtId="0" fontId="33" fillId="0" borderId="0" xfId="0" applyFont="1"/>
    <xf numFmtId="0" fontId="0" fillId="0" borderId="13" xfId="0" applyBorder="1"/>
    <xf numFmtId="0" fontId="0" fillId="0" borderId="16" xfId="0" applyBorder="1"/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3" borderId="10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right" vertical="center" wrapText="1" indent="1"/>
    </xf>
    <xf numFmtId="0" fontId="16" fillId="3" borderId="12" xfId="0" applyFont="1" applyFill="1" applyBorder="1" applyAlignment="1">
      <alignment horizontal="right" vertical="center" wrapText="1" indent="1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3" borderId="16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16" fillId="3" borderId="35" xfId="0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right" vertical="center" wrapText="1" indent="1"/>
    </xf>
    <xf numFmtId="0" fontId="16" fillId="3" borderId="34" xfId="0" applyFont="1" applyFill="1" applyBorder="1" applyAlignment="1">
      <alignment horizontal="right" vertical="center" wrapText="1" indent="1"/>
    </xf>
    <xf numFmtId="0" fontId="15" fillId="0" borderId="4" xfId="0" quotePrefix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9" xfId="0" quotePrefix="1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6" fillId="5" borderId="10" xfId="0" applyFont="1" applyFill="1" applyBorder="1" applyAlignment="1">
      <alignment horizontal="center" vertical="center"/>
    </xf>
    <xf numFmtId="0" fontId="26" fillId="5" borderId="13" xfId="0" applyFont="1" applyFill="1" applyBorder="1" applyAlignment="1">
      <alignment horizontal="center" vertical="center"/>
    </xf>
    <xf numFmtId="0" fontId="26" fillId="5" borderId="11" xfId="0" applyFont="1" applyFill="1" applyBorder="1" applyAlignment="1">
      <alignment horizontal="right" vertical="center" wrapText="1" indent="1"/>
    </xf>
    <xf numFmtId="0" fontId="26" fillId="5" borderId="12" xfId="0" applyFont="1" applyFill="1" applyBorder="1" applyAlignment="1">
      <alignment horizontal="right" vertical="center" wrapText="1" indent="1"/>
    </xf>
  </cellXfs>
  <cellStyles count="6">
    <cellStyle name="Hipervínculo" xfId="3" builtinId="8"/>
    <cellStyle name="Hipervínculo 2" xfId="4" xr:uid="{00000000-0005-0000-0000-000001000000}"/>
    <cellStyle name="Hipervínculo 3" xfId="5" xr:uid="{00000000-0005-0000-0000-000031000000}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A4EB"/>
      <color rgb="FF003E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theme" Target="theme/theme1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1</xdr:row>
      <xdr:rowOff>38099</xdr:rowOff>
    </xdr:from>
    <xdr:ext cx="8102973" cy="897031"/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1" y="228599"/>
          <a:ext cx="8102973" cy="897031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1</xdr:row>
      <xdr:rowOff>38099</xdr:rowOff>
    </xdr:from>
    <xdr:ext cx="8511988" cy="897031"/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806" y="82923"/>
          <a:ext cx="8511988" cy="897031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44824</xdr:colOff>
      <xdr:row>1</xdr:row>
      <xdr:rowOff>22412</xdr:rowOff>
    </xdr:from>
    <xdr:to>
      <xdr:col>6</xdr:col>
      <xdr:colOff>862853</xdr:colOff>
      <xdr:row>5</xdr:row>
      <xdr:rowOff>134473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530" y="67236"/>
          <a:ext cx="9917205" cy="88526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44824</xdr:colOff>
      <xdr:row>1</xdr:row>
      <xdr:rowOff>22412</xdr:rowOff>
    </xdr:from>
    <xdr:to>
      <xdr:col>7</xdr:col>
      <xdr:colOff>134470</xdr:colOff>
      <xdr:row>5</xdr:row>
      <xdr:rowOff>134473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849" y="70037"/>
          <a:ext cx="9933454" cy="88358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44825</xdr:colOff>
      <xdr:row>1</xdr:row>
      <xdr:rowOff>22412</xdr:rowOff>
    </xdr:from>
    <xdr:to>
      <xdr:col>6</xdr:col>
      <xdr:colOff>790575</xdr:colOff>
      <xdr:row>5</xdr:row>
      <xdr:rowOff>134473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850" y="70037"/>
          <a:ext cx="8632450" cy="88358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44825</xdr:colOff>
      <xdr:row>1</xdr:row>
      <xdr:rowOff>22412</xdr:rowOff>
    </xdr:from>
    <xdr:to>
      <xdr:col>6</xdr:col>
      <xdr:colOff>790575</xdr:colOff>
      <xdr:row>5</xdr:row>
      <xdr:rowOff>134473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850" y="70037"/>
          <a:ext cx="8632450" cy="88358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44825</xdr:colOff>
      <xdr:row>1</xdr:row>
      <xdr:rowOff>22412</xdr:rowOff>
    </xdr:from>
    <xdr:to>
      <xdr:col>6</xdr:col>
      <xdr:colOff>790575</xdr:colOff>
      <xdr:row>5</xdr:row>
      <xdr:rowOff>134473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850" y="70037"/>
          <a:ext cx="8632450" cy="88358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44824</xdr:colOff>
      <xdr:row>1</xdr:row>
      <xdr:rowOff>22411</xdr:rowOff>
    </xdr:from>
    <xdr:to>
      <xdr:col>6</xdr:col>
      <xdr:colOff>800100</xdr:colOff>
      <xdr:row>5</xdr:row>
      <xdr:rowOff>152399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849" y="70036"/>
          <a:ext cx="8737226" cy="90151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44824</xdr:colOff>
      <xdr:row>1</xdr:row>
      <xdr:rowOff>22411</xdr:rowOff>
    </xdr:from>
    <xdr:to>
      <xdr:col>6</xdr:col>
      <xdr:colOff>800100</xdr:colOff>
      <xdr:row>5</xdr:row>
      <xdr:rowOff>152399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849" y="70036"/>
          <a:ext cx="8737226" cy="901513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44824</xdr:colOff>
      <xdr:row>1</xdr:row>
      <xdr:rowOff>22411</xdr:rowOff>
    </xdr:from>
    <xdr:to>
      <xdr:col>6</xdr:col>
      <xdr:colOff>800100</xdr:colOff>
      <xdr:row>5</xdr:row>
      <xdr:rowOff>152399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849" y="70036"/>
          <a:ext cx="8737226" cy="90151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44824</xdr:colOff>
      <xdr:row>1</xdr:row>
      <xdr:rowOff>22411</xdr:rowOff>
    </xdr:from>
    <xdr:to>
      <xdr:col>6</xdr:col>
      <xdr:colOff>723900</xdr:colOff>
      <xdr:row>5</xdr:row>
      <xdr:rowOff>152399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849" y="70036"/>
          <a:ext cx="8737226" cy="9015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38101</xdr:colOff>
      <xdr:row>1</xdr:row>
      <xdr:rowOff>38099</xdr:rowOff>
    </xdr:from>
    <xdr:to>
      <xdr:col>6</xdr:col>
      <xdr:colOff>857251</xdr:colOff>
      <xdr:row>5</xdr:row>
      <xdr:rowOff>161925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85724"/>
          <a:ext cx="8115300" cy="89535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44824</xdr:colOff>
      <xdr:row>1</xdr:row>
      <xdr:rowOff>22411</xdr:rowOff>
    </xdr:from>
    <xdr:to>
      <xdr:col>6</xdr:col>
      <xdr:colOff>723900</xdr:colOff>
      <xdr:row>5</xdr:row>
      <xdr:rowOff>152399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849" y="70036"/>
          <a:ext cx="8737226" cy="901513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44824</xdr:colOff>
      <xdr:row>1</xdr:row>
      <xdr:rowOff>22411</xdr:rowOff>
    </xdr:from>
    <xdr:to>
      <xdr:col>6</xdr:col>
      <xdr:colOff>723900</xdr:colOff>
      <xdr:row>5</xdr:row>
      <xdr:rowOff>152399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849" y="70036"/>
          <a:ext cx="8737226" cy="901513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44824</xdr:colOff>
      <xdr:row>1</xdr:row>
      <xdr:rowOff>22411</xdr:rowOff>
    </xdr:from>
    <xdr:to>
      <xdr:col>6</xdr:col>
      <xdr:colOff>723900</xdr:colOff>
      <xdr:row>5</xdr:row>
      <xdr:rowOff>152399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849" y="70036"/>
          <a:ext cx="8737226" cy="901513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44824</xdr:colOff>
      <xdr:row>1</xdr:row>
      <xdr:rowOff>22411</xdr:rowOff>
    </xdr:from>
    <xdr:to>
      <xdr:col>6</xdr:col>
      <xdr:colOff>723900</xdr:colOff>
      <xdr:row>5</xdr:row>
      <xdr:rowOff>152399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849" y="70036"/>
          <a:ext cx="8737226" cy="901513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44824</xdr:colOff>
      <xdr:row>1</xdr:row>
      <xdr:rowOff>41461</xdr:rowOff>
    </xdr:from>
    <xdr:to>
      <xdr:col>6</xdr:col>
      <xdr:colOff>781050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849" y="89086"/>
          <a:ext cx="8794376" cy="901513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44824</xdr:colOff>
      <xdr:row>1</xdr:row>
      <xdr:rowOff>41461</xdr:rowOff>
    </xdr:from>
    <xdr:to>
      <xdr:col>7</xdr:col>
      <xdr:colOff>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849" y="89086"/>
          <a:ext cx="8794376" cy="901513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44824</xdr:colOff>
      <xdr:row>1</xdr:row>
      <xdr:rowOff>41461</xdr:rowOff>
    </xdr:from>
    <xdr:to>
      <xdr:col>7</xdr:col>
      <xdr:colOff>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849" y="89086"/>
          <a:ext cx="8794376" cy="901513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44824</xdr:colOff>
      <xdr:row>1</xdr:row>
      <xdr:rowOff>41461</xdr:rowOff>
    </xdr:from>
    <xdr:to>
      <xdr:col>7</xdr:col>
      <xdr:colOff>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849" y="89086"/>
          <a:ext cx="8794376" cy="901513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44824</xdr:colOff>
      <xdr:row>1</xdr:row>
      <xdr:rowOff>41461</xdr:rowOff>
    </xdr:from>
    <xdr:to>
      <xdr:col>7</xdr:col>
      <xdr:colOff>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849" y="89086"/>
          <a:ext cx="8794376" cy="901513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44824</xdr:colOff>
      <xdr:row>1</xdr:row>
      <xdr:rowOff>41461</xdr:rowOff>
    </xdr:from>
    <xdr:to>
      <xdr:col>6</xdr:col>
      <xdr:colOff>819150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849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38101</xdr:colOff>
      <xdr:row>1</xdr:row>
      <xdr:rowOff>38099</xdr:rowOff>
    </xdr:from>
    <xdr:to>
      <xdr:col>6</xdr:col>
      <xdr:colOff>857251</xdr:colOff>
      <xdr:row>5</xdr:row>
      <xdr:rowOff>161925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85724"/>
          <a:ext cx="8115300" cy="89535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44824</xdr:colOff>
      <xdr:row>1</xdr:row>
      <xdr:rowOff>41461</xdr:rowOff>
    </xdr:from>
    <xdr:to>
      <xdr:col>6</xdr:col>
      <xdr:colOff>819150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849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44824</xdr:colOff>
      <xdr:row>1</xdr:row>
      <xdr:rowOff>41461</xdr:rowOff>
    </xdr:from>
    <xdr:to>
      <xdr:col>6</xdr:col>
      <xdr:colOff>819150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849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44824</xdr:colOff>
      <xdr:row>1</xdr:row>
      <xdr:rowOff>41461</xdr:rowOff>
    </xdr:from>
    <xdr:to>
      <xdr:col>6</xdr:col>
      <xdr:colOff>819150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849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41461</xdr:rowOff>
    </xdr:from>
    <xdr:to>
      <xdr:col>5</xdr:col>
      <xdr:colOff>819150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849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41461</xdr:rowOff>
    </xdr:from>
    <xdr:to>
      <xdr:col>5</xdr:col>
      <xdr:colOff>819150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4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41461</xdr:rowOff>
    </xdr:from>
    <xdr:to>
      <xdr:col>5</xdr:col>
      <xdr:colOff>819150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4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41461</xdr:rowOff>
    </xdr:from>
    <xdr:to>
      <xdr:col>5</xdr:col>
      <xdr:colOff>819150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4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41461</xdr:rowOff>
    </xdr:from>
    <xdr:to>
      <xdr:col>5</xdr:col>
      <xdr:colOff>762000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4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41461</xdr:rowOff>
    </xdr:from>
    <xdr:to>
      <xdr:col>5</xdr:col>
      <xdr:colOff>762000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4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41461</xdr:rowOff>
    </xdr:from>
    <xdr:to>
      <xdr:col>5</xdr:col>
      <xdr:colOff>790575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4" y="89086"/>
          <a:ext cx="8794376" cy="9015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38101</xdr:colOff>
      <xdr:row>1</xdr:row>
      <xdr:rowOff>38099</xdr:rowOff>
    </xdr:from>
    <xdr:to>
      <xdr:col>6</xdr:col>
      <xdr:colOff>857251</xdr:colOff>
      <xdr:row>5</xdr:row>
      <xdr:rowOff>161925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85724"/>
          <a:ext cx="8115300" cy="895351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41461</xdr:rowOff>
    </xdr:from>
    <xdr:to>
      <xdr:col>5</xdr:col>
      <xdr:colOff>790575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4" y="89086"/>
          <a:ext cx="8794376" cy="901513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41461</xdr:rowOff>
    </xdr:from>
    <xdr:to>
      <xdr:col>5</xdr:col>
      <xdr:colOff>790575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4" y="89086"/>
          <a:ext cx="8794376" cy="901513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41461</xdr:rowOff>
    </xdr:from>
    <xdr:to>
      <xdr:col>5</xdr:col>
      <xdr:colOff>762000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4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41461</xdr:rowOff>
    </xdr:from>
    <xdr:to>
      <xdr:col>5</xdr:col>
      <xdr:colOff>762000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4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41461</xdr:rowOff>
    </xdr:from>
    <xdr:to>
      <xdr:col>5</xdr:col>
      <xdr:colOff>762000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4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41461</xdr:rowOff>
    </xdr:from>
    <xdr:to>
      <xdr:col>5</xdr:col>
      <xdr:colOff>762000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4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41461</xdr:rowOff>
    </xdr:from>
    <xdr:to>
      <xdr:col>5</xdr:col>
      <xdr:colOff>762000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4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41461</xdr:rowOff>
    </xdr:from>
    <xdr:to>
      <xdr:col>5</xdr:col>
      <xdr:colOff>762000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4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41461</xdr:rowOff>
    </xdr:from>
    <xdr:to>
      <xdr:col>5</xdr:col>
      <xdr:colOff>762000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4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41461</xdr:rowOff>
    </xdr:from>
    <xdr:to>
      <xdr:col>5</xdr:col>
      <xdr:colOff>762000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4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1</xdr:row>
      <xdr:rowOff>38099</xdr:rowOff>
    </xdr:from>
    <xdr:ext cx="8134349" cy="897031"/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85724"/>
          <a:ext cx="8134349" cy="897031"/>
        </a:xfrm>
        <a:prstGeom prst="rect">
          <a:avLst/>
        </a:prstGeom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41461</xdr:rowOff>
    </xdr:from>
    <xdr:to>
      <xdr:col>5</xdr:col>
      <xdr:colOff>762000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4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41461</xdr:rowOff>
    </xdr:from>
    <xdr:to>
      <xdr:col>5</xdr:col>
      <xdr:colOff>762000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4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41461</xdr:rowOff>
    </xdr:from>
    <xdr:to>
      <xdr:col>5</xdr:col>
      <xdr:colOff>762000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4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41461</xdr:rowOff>
    </xdr:from>
    <xdr:to>
      <xdr:col>5</xdr:col>
      <xdr:colOff>762000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4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41461</xdr:rowOff>
    </xdr:from>
    <xdr:to>
      <xdr:col>5</xdr:col>
      <xdr:colOff>762000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4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41461</xdr:rowOff>
    </xdr:from>
    <xdr:to>
      <xdr:col>5</xdr:col>
      <xdr:colOff>762000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4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41461</xdr:rowOff>
    </xdr:from>
    <xdr:to>
      <xdr:col>5</xdr:col>
      <xdr:colOff>762000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4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41461</xdr:rowOff>
    </xdr:from>
    <xdr:to>
      <xdr:col>5</xdr:col>
      <xdr:colOff>762000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4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41461</xdr:rowOff>
    </xdr:from>
    <xdr:to>
      <xdr:col>5</xdr:col>
      <xdr:colOff>762000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4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41461</xdr:rowOff>
    </xdr:from>
    <xdr:to>
      <xdr:col>5</xdr:col>
      <xdr:colOff>762000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4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1</xdr:row>
      <xdr:rowOff>38099</xdr:rowOff>
    </xdr:from>
    <xdr:ext cx="9711017" cy="897031"/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807" y="82923"/>
          <a:ext cx="9711017" cy="897031"/>
        </a:xfrm>
        <a:prstGeom prst="rect">
          <a:avLst/>
        </a:prstGeom>
      </xdr:spPr>
    </xdr:pic>
    <xdr:clientData/>
  </xdr:one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41461</xdr:rowOff>
    </xdr:from>
    <xdr:to>
      <xdr:col>5</xdr:col>
      <xdr:colOff>762000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4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41461</xdr:rowOff>
    </xdr:from>
    <xdr:to>
      <xdr:col>5</xdr:col>
      <xdr:colOff>762000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4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41461</xdr:rowOff>
    </xdr:from>
    <xdr:to>
      <xdr:col>5</xdr:col>
      <xdr:colOff>762000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4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41461</xdr:rowOff>
    </xdr:from>
    <xdr:to>
      <xdr:col>5</xdr:col>
      <xdr:colOff>762000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4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41461</xdr:rowOff>
    </xdr:from>
    <xdr:to>
      <xdr:col>5</xdr:col>
      <xdr:colOff>762000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4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41461</xdr:rowOff>
    </xdr:from>
    <xdr:to>
      <xdr:col>5</xdr:col>
      <xdr:colOff>762000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4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41461</xdr:rowOff>
    </xdr:from>
    <xdr:to>
      <xdr:col>5</xdr:col>
      <xdr:colOff>762000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4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41461</xdr:rowOff>
    </xdr:from>
    <xdr:to>
      <xdr:col>5</xdr:col>
      <xdr:colOff>762000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4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41461</xdr:rowOff>
    </xdr:from>
    <xdr:to>
      <xdr:col>5</xdr:col>
      <xdr:colOff>762000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4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41461</xdr:rowOff>
    </xdr:from>
    <xdr:to>
      <xdr:col>5</xdr:col>
      <xdr:colOff>762000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4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1</xdr:row>
      <xdr:rowOff>38099</xdr:rowOff>
    </xdr:from>
    <xdr:ext cx="9769510" cy="897031"/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913" y="90434"/>
          <a:ext cx="9769510" cy="897031"/>
        </a:xfrm>
        <a:prstGeom prst="rect">
          <a:avLst/>
        </a:prstGeom>
      </xdr:spPr>
    </xdr:pic>
    <xdr:clientData/>
  </xdr:one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41461</xdr:rowOff>
    </xdr:from>
    <xdr:to>
      <xdr:col>5</xdr:col>
      <xdr:colOff>762000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4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41461</xdr:rowOff>
    </xdr:from>
    <xdr:to>
      <xdr:col>5</xdr:col>
      <xdr:colOff>202407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4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41461</xdr:rowOff>
    </xdr:from>
    <xdr:to>
      <xdr:col>4</xdr:col>
      <xdr:colOff>1095375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4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4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41461</xdr:rowOff>
    </xdr:from>
    <xdr:to>
      <xdr:col>5</xdr:col>
      <xdr:colOff>762000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780850D5-3BAC-4E19-9671-44D972186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4" y="89086"/>
          <a:ext cx="8765801" cy="901513"/>
        </a:xfrm>
        <a:prstGeom prst="rect">
          <a:avLst/>
        </a:prstGeom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21011</xdr:colOff>
      <xdr:row>1</xdr:row>
      <xdr:rowOff>29555</xdr:rowOff>
    </xdr:from>
    <xdr:to>
      <xdr:col>5</xdr:col>
      <xdr:colOff>821531</xdr:colOff>
      <xdr:row>5</xdr:row>
      <xdr:rowOff>159543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8F89D1E6-6DF3-4E55-831F-C46970C6B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49" y="77180"/>
          <a:ext cx="9230145" cy="903894"/>
        </a:xfrm>
        <a:prstGeom prst="rect">
          <a:avLst/>
        </a:prstGeom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47624</xdr:rowOff>
    </xdr:from>
    <xdr:to>
      <xdr:col>1</xdr:col>
      <xdr:colOff>2434168</xdr:colOff>
      <xdr:row>7</xdr:row>
      <xdr:rowOff>83343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1F0AFFD-68D9-47BE-811A-B575DCA706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8" y="47624"/>
          <a:ext cx="2434168" cy="1369219"/>
        </a:xfrm>
        <a:prstGeom prst="rect">
          <a:avLst/>
        </a:prstGeom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47624</xdr:rowOff>
    </xdr:from>
    <xdr:to>
      <xdr:col>1</xdr:col>
      <xdr:colOff>2434168</xdr:colOff>
      <xdr:row>7</xdr:row>
      <xdr:rowOff>83343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B64AD3-43BA-4C08-87B6-E4CDFA2A6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4"/>
          <a:ext cx="2434168" cy="1340644"/>
        </a:xfrm>
        <a:prstGeom prst="rect">
          <a:avLst/>
        </a:prstGeom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47624</xdr:rowOff>
    </xdr:from>
    <xdr:to>
      <xdr:col>1</xdr:col>
      <xdr:colOff>2434168</xdr:colOff>
      <xdr:row>7</xdr:row>
      <xdr:rowOff>83343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DDCF89-A8E9-4A80-9744-392E044A4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4"/>
          <a:ext cx="2434168" cy="13406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38099</xdr:colOff>
      <xdr:row>1</xdr:row>
      <xdr:rowOff>38099</xdr:rowOff>
    </xdr:from>
    <xdr:ext cx="9769511" cy="897031"/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912" y="90434"/>
          <a:ext cx="9769511" cy="89703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38102</xdr:colOff>
      <xdr:row>1</xdr:row>
      <xdr:rowOff>38099</xdr:rowOff>
    </xdr:from>
    <xdr:ext cx="9733428" cy="897031"/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808" y="82923"/>
          <a:ext cx="9733428" cy="8970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C1:H47"/>
  <sheetViews>
    <sheetView showGridLines="0" view="pageBreakPreview" zoomScale="85" zoomScaleNormal="80" zoomScaleSheetLayoutView="85" workbookViewId="0">
      <selection activeCell="C15" sqref="C15"/>
    </sheetView>
  </sheetViews>
  <sheetFormatPr baseColWidth="10" defaultRowHeight="15" x14ac:dyDescent="0.25"/>
  <cols>
    <col min="1" max="1" width="2.28515625" customWidth="1"/>
    <col min="2" max="2" width="0.7109375" customWidth="1"/>
    <col min="3" max="3" width="64.85546875" customWidth="1"/>
    <col min="4" max="6" width="14.85546875" customWidth="1"/>
    <col min="7" max="7" width="13.42578125" customWidth="1"/>
    <col min="8" max="8" width="8.5703125" customWidth="1"/>
  </cols>
  <sheetData>
    <row r="1" spans="3:8" s="1" customFormat="1" ht="3.75" customHeight="1" thickBot="1" x14ac:dyDescent="0.25"/>
    <row r="2" spans="3:8" s="1" customFormat="1" ht="15.75" x14ac:dyDescent="0.25">
      <c r="C2" s="2"/>
      <c r="D2" s="3"/>
      <c r="E2" s="3"/>
      <c r="F2" s="3"/>
      <c r="G2" s="4"/>
      <c r="H2" s="5"/>
    </row>
    <row r="3" spans="3:8" s="1" customFormat="1" x14ac:dyDescent="0.2">
      <c r="C3" s="6"/>
      <c r="D3" s="7"/>
      <c r="E3" s="7"/>
      <c r="F3" s="7"/>
      <c r="G3" s="8"/>
    </row>
    <row r="4" spans="3:8" s="1" customFormat="1" x14ac:dyDescent="0.2">
      <c r="C4" s="6"/>
      <c r="D4" s="7"/>
      <c r="E4" s="7"/>
      <c r="F4" s="7"/>
      <c r="G4" s="8"/>
    </row>
    <row r="5" spans="3:8" s="1" customFormat="1" x14ac:dyDescent="0.2">
      <c r="C5" s="6"/>
      <c r="D5" s="7"/>
      <c r="E5" s="7"/>
      <c r="F5" s="7"/>
      <c r="G5" s="8"/>
    </row>
    <row r="6" spans="3:8" s="1" customFormat="1" ht="15.75" thickBot="1" x14ac:dyDescent="0.25">
      <c r="C6" s="9"/>
      <c r="D6" s="10"/>
      <c r="E6" s="10"/>
      <c r="F6" s="10"/>
      <c r="G6" s="11"/>
    </row>
    <row r="7" spans="3:8" s="1" customFormat="1" ht="5.25" customHeight="1" x14ac:dyDescent="0.2">
      <c r="C7" s="12"/>
      <c r="D7" s="13"/>
      <c r="E7" s="13"/>
      <c r="F7" s="13"/>
      <c r="G7" s="14"/>
    </row>
    <row r="8" spans="3:8" s="1" customFormat="1" ht="15.75" x14ac:dyDescent="0.25">
      <c r="C8" s="142" t="s">
        <v>0</v>
      </c>
      <c r="D8" s="143"/>
      <c r="E8" s="143"/>
      <c r="F8" s="143"/>
      <c r="G8" s="144"/>
    </row>
    <row r="9" spans="3:8" s="1" customFormat="1" ht="15.75" x14ac:dyDescent="0.25">
      <c r="C9" s="142" t="s">
        <v>1</v>
      </c>
      <c r="D9" s="143"/>
      <c r="E9" s="143"/>
      <c r="F9" s="143"/>
      <c r="G9" s="144"/>
    </row>
    <row r="10" spans="3:8" s="1" customFormat="1" ht="15.75" x14ac:dyDescent="0.25">
      <c r="C10" s="142" t="s">
        <v>2</v>
      </c>
      <c r="D10" s="143"/>
      <c r="E10" s="143"/>
      <c r="F10" s="143"/>
      <c r="G10" s="144"/>
    </row>
    <row r="11" spans="3:8" s="1" customFormat="1" ht="15.75" x14ac:dyDescent="0.25">
      <c r="C11" s="142" t="s">
        <v>31</v>
      </c>
      <c r="D11" s="143"/>
      <c r="E11" s="143"/>
      <c r="F11" s="143"/>
      <c r="G11" s="144"/>
    </row>
    <row r="12" spans="3:8" s="1" customFormat="1" ht="5.25" customHeight="1" x14ac:dyDescent="0.2">
      <c r="C12" s="12"/>
      <c r="D12" s="13"/>
      <c r="E12" s="13"/>
      <c r="F12" s="13"/>
      <c r="G12" s="15"/>
    </row>
    <row r="13" spans="3:8" s="1" customFormat="1" ht="31.5" customHeight="1" x14ac:dyDescent="0.2">
      <c r="C13" s="145" t="s">
        <v>3</v>
      </c>
      <c r="D13" s="147" t="s">
        <v>4</v>
      </c>
      <c r="E13" s="147"/>
      <c r="F13" s="147" t="s">
        <v>5</v>
      </c>
      <c r="G13" s="148"/>
    </row>
    <row r="14" spans="3:8" s="1" customFormat="1" ht="15.75" x14ac:dyDescent="0.2">
      <c r="C14" s="146"/>
      <c r="D14" s="37" t="s">
        <v>6</v>
      </c>
      <c r="E14" s="37" t="s">
        <v>7</v>
      </c>
      <c r="F14" s="37" t="s">
        <v>8</v>
      </c>
      <c r="G14" s="36" t="s">
        <v>7</v>
      </c>
    </row>
    <row r="15" spans="3:8" s="1" customFormat="1" x14ac:dyDescent="0.2">
      <c r="C15" s="16" t="s">
        <v>9</v>
      </c>
      <c r="D15" s="17">
        <f>SUM(D16:D21)</f>
        <v>275</v>
      </c>
      <c r="E15" s="18">
        <f>SUM(E16:E21)</f>
        <v>1</v>
      </c>
      <c r="F15" s="17">
        <f>SUM(F16:F21)</f>
        <v>26692750</v>
      </c>
      <c r="G15" s="19">
        <f>SUM(G16:G21)</f>
        <v>1</v>
      </c>
    </row>
    <row r="16" spans="3:8" s="1" customFormat="1" x14ac:dyDescent="0.2">
      <c r="C16" s="20" t="s">
        <v>30</v>
      </c>
      <c r="D16" s="34">
        <v>41</v>
      </c>
      <c r="E16" s="35">
        <f t="shared" ref="E16:E29" si="0">D16/$D$15</f>
        <v>0.14909090909090908</v>
      </c>
      <c r="F16" s="34">
        <v>83322</v>
      </c>
      <c r="G16" s="23">
        <f t="shared" ref="G16:G29" si="1">F16/$F$15</f>
        <v>3.1215217615270063E-3</v>
      </c>
    </row>
    <row r="17" spans="3:7" s="1" customFormat="1" x14ac:dyDescent="0.2">
      <c r="C17" s="20" t="s">
        <v>10</v>
      </c>
      <c r="D17" s="34">
        <v>35</v>
      </c>
      <c r="E17" s="35">
        <f t="shared" si="0"/>
        <v>0.12727272727272726</v>
      </c>
      <c r="F17" s="34">
        <v>14933</v>
      </c>
      <c r="G17" s="23">
        <f t="shared" si="1"/>
        <v>5.5944029745904787E-4</v>
      </c>
    </row>
    <row r="18" spans="3:7" s="1" customFormat="1" x14ac:dyDescent="0.2">
      <c r="C18" s="20" t="s">
        <v>11</v>
      </c>
      <c r="D18" s="34">
        <v>67</v>
      </c>
      <c r="E18" s="35">
        <f t="shared" si="0"/>
        <v>0.24363636363636362</v>
      </c>
      <c r="F18" s="34">
        <v>24678879</v>
      </c>
      <c r="G18" s="23">
        <f t="shared" si="1"/>
        <v>0.92455363347725505</v>
      </c>
    </row>
    <row r="19" spans="3:7" s="1" customFormat="1" x14ac:dyDescent="0.2">
      <c r="C19" s="20" t="s">
        <v>12</v>
      </c>
      <c r="D19" s="34">
        <v>50</v>
      </c>
      <c r="E19" s="35">
        <f t="shared" si="0"/>
        <v>0.18181818181818182</v>
      </c>
      <c r="F19" s="34">
        <v>32319</v>
      </c>
      <c r="G19" s="23">
        <f t="shared" si="1"/>
        <v>1.2107782075657248E-3</v>
      </c>
    </row>
    <row r="20" spans="3:7" s="1" customFormat="1" x14ac:dyDescent="0.2">
      <c r="C20" s="20" t="s">
        <v>13</v>
      </c>
      <c r="D20" s="34">
        <v>34</v>
      </c>
      <c r="E20" s="35">
        <f t="shared" si="0"/>
        <v>0.12363636363636364</v>
      </c>
      <c r="F20" s="34">
        <v>111524</v>
      </c>
      <c r="G20" s="23">
        <f t="shared" si="1"/>
        <v>4.1780633318035795E-3</v>
      </c>
    </row>
    <row r="21" spans="3:7" s="1" customFormat="1" x14ac:dyDescent="0.2">
      <c r="C21" s="20" t="s">
        <v>14</v>
      </c>
      <c r="D21" s="34">
        <v>48</v>
      </c>
      <c r="E21" s="35">
        <f t="shared" si="0"/>
        <v>0.17454545454545456</v>
      </c>
      <c r="F21" s="34">
        <v>1771773</v>
      </c>
      <c r="G21" s="23">
        <f t="shared" si="1"/>
        <v>6.6376562924389579E-2</v>
      </c>
    </row>
    <row r="22" spans="3:7" s="1" customFormat="1" x14ac:dyDescent="0.2">
      <c r="C22" s="20" t="s">
        <v>15</v>
      </c>
      <c r="D22" s="34">
        <v>26</v>
      </c>
      <c r="E22" s="35">
        <f t="shared" si="0"/>
        <v>9.4545454545454544E-2</v>
      </c>
      <c r="F22" s="34">
        <v>215729</v>
      </c>
      <c r="G22" s="23">
        <f t="shared" si="1"/>
        <v>8.0819323599104625E-3</v>
      </c>
    </row>
    <row r="23" spans="3:7" s="1" customFormat="1" x14ac:dyDescent="0.2">
      <c r="C23" s="20" t="s">
        <v>16</v>
      </c>
      <c r="D23" s="34">
        <v>38</v>
      </c>
      <c r="E23" s="35">
        <f t="shared" si="0"/>
        <v>0.13818181818181818</v>
      </c>
      <c r="F23" s="34">
        <v>872330</v>
      </c>
      <c r="G23" s="23">
        <f t="shared" si="1"/>
        <v>3.2680409474482773E-2</v>
      </c>
    </row>
    <row r="24" spans="3:7" s="1" customFormat="1" x14ac:dyDescent="0.2">
      <c r="C24" s="20" t="s">
        <v>17</v>
      </c>
      <c r="D24" s="34">
        <v>55</v>
      </c>
      <c r="E24" s="35">
        <f t="shared" si="0"/>
        <v>0.2</v>
      </c>
      <c r="F24" s="34">
        <v>467542</v>
      </c>
      <c r="G24" s="23">
        <f t="shared" si="1"/>
        <v>1.7515692463309324E-2</v>
      </c>
    </row>
    <row r="25" spans="3:7" s="1" customFormat="1" x14ac:dyDescent="0.2">
      <c r="C25" s="20" t="s">
        <v>18</v>
      </c>
      <c r="D25" s="34">
        <v>123</v>
      </c>
      <c r="E25" s="35">
        <f t="shared" si="0"/>
        <v>0.44727272727272727</v>
      </c>
      <c r="F25" s="34">
        <v>21420647</v>
      </c>
      <c r="G25" s="23">
        <f t="shared" si="1"/>
        <v>0.80248932762641545</v>
      </c>
    </row>
    <row r="26" spans="3:7" s="1" customFormat="1" x14ac:dyDescent="0.2">
      <c r="C26" s="20" t="s">
        <v>29</v>
      </c>
      <c r="D26" s="34">
        <v>3</v>
      </c>
      <c r="E26" s="35">
        <f t="shared" si="0"/>
        <v>1.090909090909091E-2</v>
      </c>
      <c r="F26" s="34">
        <v>895685</v>
      </c>
      <c r="G26" s="23">
        <f t="shared" si="1"/>
        <v>3.3555366157477215E-2</v>
      </c>
    </row>
    <row r="27" spans="3:7" s="1" customFormat="1" ht="28.5" x14ac:dyDescent="0.2">
      <c r="C27" s="20" t="s">
        <v>19</v>
      </c>
      <c r="D27" s="34">
        <v>45</v>
      </c>
      <c r="E27" s="35">
        <f t="shared" si="0"/>
        <v>0.16363636363636364</v>
      </c>
      <c r="F27" s="34">
        <v>280117</v>
      </c>
      <c r="G27" s="23">
        <f t="shared" si="1"/>
        <v>1.0494122936003223E-2</v>
      </c>
    </row>
    <row r="28" spans="3:7" s="1" customFormat="1" ht="28.5" x14ac:dyDescent="0.2">
      <c r="C28" s="20" t="s">
        <v>28</v>
      </c>
      <c r="D28" s="34">
        <v>1</v>
      </c>
      <c r="E28" s="35">
        <f t="shared" si="0"/>
        <v>3.6363636363636364E-3</v>
      </c>
      <c r="F28" s="34">
        <v>2965</v>
      </c>
      <c r="G28" s="23">
        <f t="shared" si="1"/>
        <v>1.1107885099886673E-4</v>
      </c>
    </row>
    <row r="29" spans="3:7" s="1" customFormat="1" ht="28.5" x14ac:dyDescent="0.2">
      <c r="C29" s="24" t="s">
        <v>27</v>
      </c>
      <c r="D29" s="32">
        <v>1</v>
      </c>
      <c r="E29" s="33">
        <f t="shared" si="0"/>
        <v>3.6363636363636364E-3</v>
      </c>
      <c r="F29" s="32">
        <v>7632</v>
      </c>
      <c r="G29" s="27">
        <f t="shared" si="1"/>
        <v>2.8592033417313692E-4</v>
      </c>
    </row>
    <row r="30" spans="3:7" s="28" customFormat="1" ht="12" x14ac:dyDescent="0.2">
      <c r="C30" s="28" t="s">
        <v>20</v>
      </c>
    </row>
    <row r="34" spans="7:7" x14ac:dyDescent="0.25">
      <c r="G34" s="29"/>
    </row>
    <row r="35" spans="7:7" x14ac:dyDescent="0.25">
      <c r="G35" s="29"/>
    </row>
    <row r="36" spans="7:7" x14ac:dyDescent="0.25">
      <c r="G36" s="29"/>
    </row>
    <row r="37" spans="7:7" x14ac:dyDescent="0.25">
      <c r="G37" s="29"/>
    </row>
    <row r="38" spans="7:7" x14ac:dyDescent="0.25">
      <c r="G38" s="29"/>
    </row>
    <row r="39" spans="7:7" x14ac:dyDescent="0.25">
      <c r="G39" s="29"/>
    </row>
    <row r="40" spans="7:7" x14ac:dyDescent="0.25">
      <c r="G40" s="29"/>
    </row>
    <row r="41" spans="7:7" x14ac:dyDescent="0.25">
      <c r="G41" s="29"/>
    </row>
    <row r="42" spans="7:7" x14ac:dyDescent="0.25">
      <c r="G42" s="29"/>
    </row>
    <row r="43" spans="7:7" x14ac:dyDescent="0.25">
      <c r="G43" s="29"/>
    </row>
    <row r="44" spans="7:7" x14ac:dyDescent="0.25">
      <c r="G44" s="29"/>
    </row>
    <row r="45" spans="7:7" x14ac:dyDescent="0.25">
      <c r="G45" s="29"/>
    </row>
    <row r="46" spans="7:7" x14ac:dyDescent="0.25">
      <c r="G46" s="29"/>
    </row>
    <row r="47" spans="7:7" x14ac:dyDescent="0.25">
      <c r="G47" s="29"/>
    </row>
  </sheetData>
  <mergeCells count="7"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94488188976377963" right="0.94488188976377963" top="0.74803149606299213" bottom="0.74803149606299213" header="0.31496062992125984" footer="0.31496062992125984"/>
  <pageSetup scale="8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C1:H46"/>
  <sheetViews>
    <sheetView showGridLines="0" view="pageBreakPreview" zoomScale="85" zoomScaleNormal="80" zoomScaleSheetLayoutView="85" workbookViewId="0">
      <selection activeCell="C15" sqref="C15"/>
    </sheetView>
  </sheetViews>
  <sheetFormatPr baseColWidth="10" defaultRowHeight="15" x14ac:dyDescent="0.25"/>
  <cols>
    <col min="1" max="1" width="2.28515625" customWidth="1"/>
    <col min="2" max="2" width="0.7109375" customWidth="1"/>
    <col min="3" max="3" width="72.42578125" customWidth="1"/>
    <col min="4" max="6" width="14.85546875" customWidth="1"/>
    <col min="7" max="7" width="13.42578125" customWidth="1"/>
    <col min="8" max="8" width="8.5703125" customWidth="1"/>
  </cols>
  <sheetData>
    <row r="1" spans="3:8" s="1" customFormat="1" ht="3.75" customHeight="1" thickBot="1" x14ac:dyDescent="0.25"/>
    <row r="2" spans="3:8" s="1" customFormat="1" ht="15.75" x14ac:dyDescent="0.25">
      <c r="C2" s="2"/>
      <c r="D2" s="3"/>
      <c r="E2" s="3"/>
      <c r="F2" s="3"/>
      <c r="G2" s="4"/>
      <c r="H2" s="5"/>
    </row>
    <row r="3" spans="3:8" s="1" customFormat="1" x14ac:dyDescent="0.2">
      <c r="C3" s="6"/>
      <c r="D3" s="7"/>
      <c r="E3" s="7"/>
      <c r="F3" s="7"/>
      <c r="G3" s="8"/>
    </row>
    <row r="4" spans="3:8" s="1" customFormat="1" x14ac:dyDescent="0.2">
      <c r="C4" s="6"/>
      <c r="D4" s="7"/>
      <c r="E4" s="7"/>
      <c r="F4" s="7"/>
      <c r="G4" s="8"/>
    </row>
    <row r="5" spans="3:8" s="1" customFormat="1" x14ac:dyDescent="0.2">
      <c r="C5" s="6"/>
      <c r="D5" s="7"/>
      <c r="E5" s="7"/>
      <c r="F5" s="7"/>
      <c r="G5" s="8"/>
    </row>
    <row r="6" spans="3:8" s="1" customFormat="1" ht="15.75" thickBot="1" x14ac:dyDescent="0.25">
      <c r="C6" s="9"/>
      <c r="D6" s="10"/>
      <c r="E6" s="10"/>
      <c r="F6" s="10"/>
      <c r="G6" s="11"/>
    </row>
    <row r="7" spans="3:8" s="1" customFormat="1" ht="5.25" customHeight="1" x14ac:dyDescent="0.2">
      <c r="C7" s="12"/>
      <c r="D7" s="13"/>
      <c r="E7" s="13"/>
      <c r="F7" s="13"/>
      <c r="G7" s="14"/>
    </row>
    <row r="8" spans="3:8" s="1" customFormat="1" ht="15.75" x14ac:dyDescent="0.25">
      <c r="C8" s="142" t="s">
        <v>0</v>
      </c>
      <c r="D8" s="143"/>
      <c r="E8" s="143"/>
      <c r="F8" s="143"/>
      <c r="G8" s="144"/>
    </row>
    <row r="9" spans="3:8" s="1" customFormat="1" ht="15.75" x14ac:dyDescent="0.25">
      <c r="C9" s="142" t="s">
        <v>1</v>
      </c>
      <c r="D9" s="143"/>
      <c r="E9" s="143"/>
      <c r="F9" s="143"/>
      <c r="G9" s="144"/>
    </row>
    <row r="10" spans="3:8" s="1" customFormat="1" ht="15.75" x14ac:dyDescent="0.25">
      <c r="C10" s="142" t="s">
        <v>2</v>
      </c>
      <c r="D10" s="143"/>
      <c r="E10" s="143"/>
      <c r="F10" s="143"/>
      <c r="G10" s="144"/>
    </row>
    <row r="11" spans="3:8" s="1" customFormat="1" ht="15.75" x14ac:dyDescent="0.25">
      <c r="C11" s="142" t="s">
        <v>42</v>
      </c>
      <c r="D11" s="143"/>
      <c r="E11" s="143"/>
      <c r="F11" s="143"/>
      <c r="G11" s="144"/>
    </row>
    <row r="12" spans="3:8" s="1" customFormat="1" ht="5.25" customHeight="1" x14ac:dyDescent="0.2">
      <c r="C12" s="12"/>
      <c r="D12" s="13"/>
      <c r="E12" s="13"/>
      <c r="F12" s="13"/>
      <c r="G12" s="15"/>
    </row>
    <row r="13" spans="3:8" s="1" customFormat="1" ht="31.5" customHeight="1" x14ac:dyDescent="0.2">
      <c r="C13" s="145" t="s">
        <v>3</v>
      </c>
      <c r="D13" s="147" t="s">
        <v>4</v>
      </c>
      <c r="E13" s="147"/>
      <c r="F13" s="147" t="s">
        <v>5</v>
      </c>
      <c r="G13" s="148"/>
    </row>
    <row r="14" spans="3:8" s="1" customFormat="1" ht="15.75" x14ac:dyDescent="0.2">
      <c r="C14" s="146"/>
      <c r="D14" s="37" t="s">
        <v>6</v>
      </c>
      <c r="E14" s="37" t="s">
        <v>7</v>
      </c>
      <c r="F14" s="37" t="s">
        <v>8</v>
      </c>
      <c r="G14" s="36" t="s">
        <v>7</v>
      </c>
    </row>
    <row r="15" spans="3:8" s="1" customFormat="1" x14ac:dyDescent="0.2">
      <c r="C15" s="16" t="s">
        <v>9</v>
      </c>
      <c r="D15" s="17">
        <f>SUM(D16:D28)</f>
        <v>758</v>
      </c>
      <c r="E15" s="18">
        <f>SUM(E16:E28)</f>
        <v>0.99999999999999989</v>
      </c>
      <c r="F15" s="17">
        <f>SUM(F16:F28)</f>
        <v>61309505</v>
      </c>
      <c r="G15" s="19">
        <f>SUM(G16:G28)</f>
        <v>1</v>
      </c>
    </row>
    <row r="16" spans="3:8" s="1" customFormat="1" x14ac:dyDescent="0.2">
      <c r="C16" s="20" t="s">
        <v>21</v>
      </c>
      <c r="D16" s="75">
        <v>60</v>
      </c>
      <c r="E16" s="76">
        <f>D16/$D$15</f>
        <v>7.9155672823219003E-2</v>
      </c>
      <c r="F16" s="75">
        <v>119987</v>
      </c>
      <c r="G16" s="23">
        <f>F16/$F$15</f>
        <v>1.9570701149846177E-3</v>
      </c>
    </row>
    <row r="17" spans="3:7" s="1" customFormat="1" x14ac:dyDescent="0.2">
      <c r="C17" s="20" t="s">
        <v>10</v>
      </c>
      <c r="D17" s="75">
        <v>39</v>
      </c>
      <c r="E17" s="76">
        <f t="shared" ref="E17:E26" si="0">D17/$D$15</f>
        <v>5.1451187335092345E-2</v>
      </c>
      <c r="F17" s="75">
        <v>13132</v>
      </c>
      <c r="G17" s="23">
        <f t="shared" ref="G17:G27" si="1">F17/$F$15</f>
        <v>2.1419191037344047E-4</v>
      </c>
    </row>
    <row r="18" spans="3:7" s="1" customFormat="1" x14ac:dyDescent="0.2">
      <c r="C18" s="20" t="s">
        <v>11</v>
      </c>
      <c r="D18" s="75">
        <v>84</v>
      </c>
      <c r="E18" s="76">
        <f t="shared" si="0"/>
        <v>0.11081794195250659</v>
      </c>
      <c r="F18" s="75">
        <v>24664520</v>
      </c>
      <c r="G18" s="23">
        <f t="shared" si="1"/>
        <v>0.40229520691775278</v>
      </c>
    </row>
    <row r="19" spans="3:7" s="1" customFormat="1" x14ac:dyDescent="0.2">
      <c r="C19" s="20" t="s">
        <v>12</v>
      </c>
      <c r="D19" s="75">
        <v>58</v>
      </c>
      <c r="E19" s="76">
        <f t="shared" si="0"/>
        <v>7.6517150395778361E-2</v>
      </c>
      <c r="F19" s="75">
        <v>31367</v>
      </c>
      <c r="G19" s="23">
        <f t="shared" si="1"/>
        <v>5.116172443408245E-4</v>
      </c>
    </row>
    <row r="20" spans="3:7" s="1" customFormat="1" x14ac:dyDescent="0.2">
      <c r="C20" s="20" t="s">
        <v>13</v>
      </c>
      <c r="D20" s="75">
        <v>35</v>
      </c>
      <c r="E20" s="76">
        <f t="shared" si="0"/>
        <v>4.6174142480211081E-2</v>
      </c>
      <c r="F20" s="75">
        <v>130998</v>
      </c>
      <c r="G20" s="23">
        <f t="shared" si="1"/>
        <v>2.1366670632881474E-3</v>
      </c>
    </row>
    <row r="21" spans="3:7" s="1" customFormat="1" x14ac:dyDescent="0.2">
      <c r="C21" s="20" t="s">
        <v>14</v>
      </c>
      <c r="D21" s="75">
        <v>42</v>
      </c>
      <c r="E21" s="76">
        <f t="shared" si="0"/>
        <v>5.5408970976253295E-2</v>
      </c>
      <c r="F21" s="75">
        <v>1556263</v>
      </c>
      <c r="G21" s="23">
        <f t="shared" si="1"/>
        <v>2.5383714972091194E-2</v>
      </c>
    </row>
    <row r="22" spans="3:7" s="1" customFormat="1" x14ac:dyDescent="0.2">
      <c r="C22" s="20" t="s">
        <v>15</v>
      </c>
      <c r="D22" s="75">
        <v>47</v>
      </c>
      <c r="E22" s="76">
        <f t="shared" si="0"/>
        <v>6.2005277044854881E-2</v>
      </c>
      <c r="F22" s="75">
        <v>249429</v>
      </c>
      <c r="G22" s="23">
        <f t="shared" si="1"/>
        <v>4.0683577530107283E-3</v>
      </c>
    </row>
    <row r="23" spans="3:7" s="1" customFormat="1" x14ac:dyDescent="0.2">
      <c r="C23" s="20" t="s">
        <v>16</v>
      </c>
      <c r="D23" s="75">
        <v>55</v>
      </c>
      <c r="E23" s="76">
        <f t="shared" si="0"/>
        <v>7.255936675461741E-2</v>
      </c>
      <c r="F23" s="75">
        <v>1581703</v>
      </c>
      <c r="G23" s="23">
        <f t="shared" si="1"/>
        <v>2.5798658788714735E-2</v>
      </c>
    </row>
    <row r="24" spans="3:7" s="1" customFormat="1" x14ac:dyDescent="0.2">
      <c r="C24" s="20" t="s">
        <v>17</v>
      </c>
      <c r="D24" s="75">
        <v>51</v>
      </c>
      <c r="E24" s="76">
        <f t="shared" si="0"/>
        <v>6.7282321899736153E-2</v>
      </c>
      <c r="F24" s="75">
        <v>997672</v>
      </c>
      <c r="G24" s="23">
        <f t="shared" si="1"/>
        <v>1.627271334191982E-2</v>
      </c>
    </row>
    <row r="25" spans="3:7" s="1" customFormat="1" x14ac:dyDescent="0.2">
      <c r="C25" s="20" t="s">
        <v>34</v>
      </c>
      <c r="D25" s="75">
        <v>73</v>
      </c>
      <c r="E25" s="76">
        <f t="shared" si="0"/>
        <v>9.6306068601583111E-2</v>
      </c>
      <c r="F25" s="75">
        <v>30399233</v>
      </c>
      <c r="G25" s="23">
        <f t="shared" si="1"/>
        <v>0.4958323020223373</v>
      </c>
    </row>
    <row r="26" spans="3:7" s="1" customFormat="1" x14ac:dyDescent="0.2">
      <c r="C26" s="20" t="s">
        <v>22</v>
      </c>
      <c r="D26" s="75">
        <v>1</v>
      </c>
      <c r="E26" s="76">
        <f t="shared" si="0"/>
        <v>1.3192612137203166E-3</v>
      </c>
      <c r="F26" s="75">
        <v>311233</v>
      </c>
      <c r="G26" s="23">
        <f t="shared" si="1"/>
        <v>5.0764233049997711E-3</v>
      </c>
    </row>
    <row r="27" spans="3:7" s="1" customFormat="1" ht="15" customHeight="1" x14ac:dyDescent="0.2">
      <c r="C27" s="20" t="s">
        <v>38</v>
      </c>
      <c r="D27" s="75">
        <v>169</v>
      </c>
      <c r="E27" s="76">
        <f>D27/$D$15</f>
        <v>0.22295514511873352</v>
      </c>
      <c r="F27" s="75">
        <v>108805</v>
      </c>
      <c r="G27" s="23">
        <f t="shared" si="1"/>
        <v>1.7746840396118025E-3</v>
      </c>
    </row>
    <row r="28" spans="3:7" s="1" customFormat="1" x14ac:dyDescent="0.2">
      <c r="C28" s="47" t="s">
        <v>19</v>
      </c>
      <c r="D28" s="77">
        <v>44</v>
      </c>
      <c r="E28" s="78">
        <f>D28/$D$15</f>
        <v>5.8047493403693931E-2</v>
      </c>
      <c r="F28" s="77">
        <v>1145163</v>
      </c>
      <c r="G28" s="27">
        <f>F28/$F$15</f>
        <v>1.8678392526574796E-2</v>
      </c>
    </row>
    <row r="29" spans="3:7" s="28" customFormat="1" ht="12" x14ac:dyDescent="0.2">
      <c r="C29" s="28" t="s">
        <v>20</v>
      </c>
    </row>
    <row r="33" spans="7:7" x14ac:dyDescent="0.25">
      <c r="G33" s="29"/>
    </row>
    <row r="34" spans="7:7" x14ac:dyDescent="0.25">
      <c r="G34" s="29"/>
    </row>
    <row r="35" spans="7:7" x14ac:dyDescent="0.25">
      <c r="G35" s="29"/>
    </row>
    <row r="36" spans="7:7" x14ac:dyDescent="0.25">
      <c r="G36" s="29"/>
    </row>
    <row r="37" spans="7:7" x14ac:dyDescent="0.25">
      <c r="G37" s="29"/>
    </row>
    <row r="38" spans="7:7" x14ac:dyDescent="0.25">
      <c r="G38" s="29"/>
    </row>
    <row r="39" spans="7:7" x14ac:dyDescent="0.25">
      <c r="G39" s="29"/>
    </row>
    <row r="40" spans="7:7" x14ac:dyDescent="0.25">
      <c r="G40" s="29"/>
    </row>
    <row r="41" spans="7:7" x14ac:dyDescent="0.25">
      <c r="G41" s="29"/>
    </row>
    <row r="42" spans="7:7" x14ac:dyDescent="0.25">
      <c r="G42" s="29"/>
    </row>
    <row r="43" spans="7:7" x14ac:dyDescent="0.25">
      <c r="G43" s="29"/>
    </row>
    <row r="44" spans="7:7" x14ac:dyDescent="0.25">
      <c r="G44" s="29"/>
    </row>
    <row r="45" spans="7:7" x14ac:dyDescent="0.25">
      <c r="G45" s="29"/>
    </row>
    <row r="46" spans="7:7" x14ac:dyDescent="0.25">
      <c r="G46" s="29"/>
    </row>
  </sheetData>
  <mergeCells count="7"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94488188976377963" right="0.94488188976377963" top="0.74803149606299213" bottom="0.74803149606299213" header="0.31496062992125984" footer="0.31496062992125984"/>
  <pageSetup scale="7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C1:H49"/>
  <sheetViews>
    <sheetView showGridLines="0" view="pageBreakPreview" topLeftCell="B1" zoomScale="85" zoomScaleNormal="80" zoomScaleSheetLayoutView="85" workbookViewId="0">
      <selection activeCell="C15" sqref="C15"/>
    </sheetView>
  </sheetViews>
  <sheetFormatPr baseColWidth="10" defaultRowHeight="15" x14ac:dyDescent="0.25"/>
  <cols>
    <col min="1" max="1" width="2.28515625" customWidth="1"/>
    <col min="2" max="2" width="0.7109375" customWidth="1"/>
    <col min="3" max="3" width="92.140625" customWidth="1"/>
    <col min="4" max="6" width="14.85546875" customWidth="1"/>
    <col min="7" max="7" width="13.42578125" customWidth="1"/>
    <col min="8" max="8" width="8.5703125" customWidth="1"/>
  </cols>
  <sheetData>
    <row r="1" spans="3:8" s="1" customFormat="1" ht="3.75" customHeight="1" thickBot="1" x14ac:dyDescent="0.25"/>
    <row r="2" spans="3:8" s="1" customFormat="1" ht="15.75" x14ac:dyDescent="0.25">
      <c r="C2" s="2"/>
      <c r="D2" s="3"/>
      <c r="E2" s="3"/>
      <c r="F2" s="3"/>
      <c r="G2" s="4"/>
      <c r="H2" s="5"/>
    </row>
    <row r="3" spans="3:8" s="1" customFormat="1" x14ac:dyDescent="0.2">
      <c r="C3" s="6"/>
      <c r="D3" s="7"/>
      <c r="E3" s="7"/>
      <c r="F3" s="7"/>
      <c r="G3" s="8"/>
    </row>
    <row r="4" spans="3:8" s="1" customFormat="1" x14ac:dyDescent="0.2">
      <c r="C4" s="6"/>
      <c r="D4" s="7"/>
      <c r="E4" s="7"/>
      <c r="F4" s="7"/>
      <c r="G4" s="8"/>
    </row>
    <row r="5" spans="3:8" s="1" customFormat="1" x14ac:dyDescent="0.2">
      <c r="C5" s="6"/>
      <c r="D5" s="7"/>
      <c r="E5" s="7"/>
      <c r="F5" s="7"/>
      <c r="G5" s="8"/>
    </row>
    <row r="6" spans="3:8" s="1" customFormat="1" ht="15.75" thickBot="1" x14ac:dyDescent="0.25">
      <c r="C6" s="9"/>
      <c r="D6" s="10"/>
      <c r="E6" s="10"/>
      <c r="F6" s="10"/>
      <c r="G6" s="11"/>
    </row>
    <row r="7" spans="3:8" s="1" customFormat="1" ht="5.25" customHeight="1" x14ac:dyDescent="0.2">
      <c r="C7" s="12"/>
      <c r="D7" s="13"/>
      <c r="E7" s="13"/>
      <c r="F7" s="13"/>
      <c r="G7" s="14"/>
    </row>
    <row r="8" spans="3:8" s="1" customFormat="1" ht="15.75" x14ac:dyDescent="0.25">
      <c r="C8" s="142" t="s">
        <v>0</v>
      </c>
      <c r="D8" s="143"/>
      <c r="E8" s="143"/>
      <c r="F8" s="143"/>
      <c r="G8" s="144"/>
    </row>
    <row r="9" spans="3:8" s="1" customFormat="1" ht="15.75" x14ac:dyDescent="0.25">
      <c r="C9" s="142" t="s">
        <v>1</v>
      </c>
      <c r="D9" s="143"/>
      <c r="E9" s="143"/>
      <c r="F9" s="143"/>
      <c r="G9" s="144"/>
    </row>
    <row r="10" spans="3:8" s="1" customFormat="1" ht="15.75" x14ac:dyDescent="0.25">
      <c r="C10" s="142" t="s">
        <v>2</v>
      </c>
      <c r="D10" s="143"/>
      <c r="E10" s="143"/>
      <c r="F10" s="143"/>
      <c r="G10" s="144"/>
    </row>
    <row r="11" spans="3:8" s="1" customFormat="1" ht="15.75" x14ac:dyDescent="0.25">
      <c r="C11" s="142" t="s">
        <v>43</v>
      </c>
      <c r="D11" s="143"/>
      <c r="E11" s="143"/>
      <c r="F11" s="143"/>
      <c r="G11" s="144"/>
    </row>
    <row r="12" spans="3:8" s="1" customFormat="1" ht="5.25" customHeight="1" x14ac:dyDescent="0.2">
      <c r="C12" s="12"/>
      <c r="D12" s="13"/>
      <c r="E12" s="13"/>
      <c r="F12" s="13"/>
      <c r="G12" s="15"/>
    </row>
    <row r="13" spans="3:8" s="1" customFormat="1" ht="31.5" customHeight="1" x14ac:dyDescent="0.2">
      <c r="C13" s="145" t="s">
        <v>3</v>
      </c>
      <c r="D13" s="147" t="s">
        <v>4</v>
      </c>
      <c r="E13" s="147"/>
      <c r="F13" s="147" t="s">
        <v>5</v>
      </c>
      <c r="G13" s="148"/>
    </row>
    <row r="14" spans="3:8" s="1" customFormat="1" ht="15.75" x14ac:dyDescent="0.2">
      <c r="C14" s="146"/>
      <c r="D14" s="37" t="s">
        <v>6</v>
      </c>
      <c r="E14" s="37" t="s">
        <v>7</v>
      </c>
      <c r="F14" s="37" t="s">
        <v>8</v>
      </c>
      <c r="G14" s="36" t="s">
        <v>7</v>
      </c>
    </row>
    <row r="15" spans="3:8" s="1" customFormat="1" x14ac:dyDescent="0.2">
      <c r="C15" s="16" t="s">
        <v>9</v>
      </c>
      <c r="D15" s="17">
        <f>SUM(D16:D31)</f>
        <v>555</v>
      </c>
      <c r="E15" s="18">
        <f>SUM(E16:E31)</f>
        <v>1</v>
      </c>
      <c r="F15" s="17">
        <f>SUM(F16:F31)</f>
        <v>53639636</v>
      </c>
      <c r="G15" s="19">
        <f>SUM(G16:G31)</f>
        <v>1</v>
      </c>
    </row>
    <row r="16" spans="3:8" s="1" customFormat="1" x14ac:dyDescent="0.2">
      <c r="C16" s="20" t="s">
        <v>14</v>
      </c>
      <c r="D16" s="75">
        <v>39</v>
      </c>
      <c r="E16" s="76">
        <f>D16/$D$15</f>
        <v>7.0270270270270274E-2</v>
      </c>
      <c r="F16" s="75">
        <v>1302512</v>
      </c>
      <c r="G16" s="23">
        <f>F16/$F$15</f>
        <v>2.4282640545882899E-2</v>
      </c>
    </row>
    <row r="17" spans="3:7" s="1" customFormat="1" x14ac:dyDescent="0.2">
      <c r="C17" s="20" t="s">
        <v>17</v>
      </c>
      <c r="D17" s="75">
        <v>37</v>
      </c>
      <c r="E17" s="76">
        <f t="shared" ref="E17:E29" si="0">D17/$D$15</f>
        <v>6.6666666666666666E-2</v>
      </c>
      <c r="F17" s="75">
        <v>312122</v>
      </c>
      <c r="G17" s="23">
        <f t="shared" ref="G17:G30" si="1">F17/$F$15</f>
        <v>5.8188687186467858E-3</v>
      </c>
    </row>
    <row r="18" spans="3:7" s="1" customFormat="1" x14ac:dyDescent="0.2">
      <c r="C18" s="20" t="s">
        <v>15</v>
      </c>
      <c r="D18" s="75">
        <v>28</v>
      </c>
      <c r="E18" s="76">
        <f t="shared" si="0"/>
        <v>5.0450450450450449E-2</v>
      </c>
      <c r="F18" s="75">
        <v>136073</v>
      </c>
      <c r="G18" s="23">
        <f t="shared" si="1"/>
        <v>2.5367994667227049E-3</v>
      </c>
    </row>
    <row r="19" spans="3:7" s="1" customFormat="1" x14ac:dyDescent="0.2">
      <c r="C19" s="20" t="s">
        <v>16</v>
      </c>
      <c r="D19" s="75">
        <v>34</v>
      </c>
      <c r="E19" s="76">
        <f t="shared" si="0"/>
        <v>6.126126126126126E-2</v>
      </c>
      <c r="F19" s="75">
        <v>723202</v>
      </c>
      <c r="G19" s="23">
        <f t="shared" si="1"/>
        <v>1.3482604542655733E-2</v>
      </c>
    </row>
    <row r="20" spans="3:7" s="1" customFormat="1" x14ac:dyDescent="0.2">
      <c r="C20" s="20" t="s">
        <v>21</v>
      </c>
      <c r="D20" s="75">
        <v>39</v>
      </c>
      <c r="E20" s="76">
        <f t="shared" si="0"/>
        <v>7.0270270270270274E-2</v>
      </c>
      <c r="F20" s="75">
        <v>73744</v>
      </c>
      <c r="G20" s="23">
        <f t="shared" si="1"/>
        <v>1.3748042585523884E-3</v>
      </c>
    </row>
    <row r="21" spans="3:7" s="1" customFormat="1" x14ac:dyDescent="0.2">
      <c r="C21" s="20" t="s">
        <v>13</v>
      </c>
      <c r="D21" s="75">
        <v>41</v>
      </c>
      <c r="E21" s="76">
        <f t="shared" si="0"/>
        <v>7.3873873873873869E-2</v>
      </c>
      <c r="F21" s="75">
        <v>136414</v>
      </c>
      <c r="G21" s="23">
        <f t="shared" si="1"/>
        <v>2.5431567059851041E-3</v>
      </c>
    </row>
    <row r="22" spans="3:7" s="1" customFormat="1" x14ac:dyDescent="0.2">
      <c r="C22" s="20" t="s">
        <v>28</v>
      </c>
      <c r="D22" s="75">
        <v>2</v>
      </c>
      <c r="E22" s="76">
        <f t="shared" si="0"/>
        <v>3.6036036036036037E-3</v>
      </c>
      <c r="F22" s="75">
        <v>6716</v>
      </c>
      <c r="G22" s="23">
        <f t="shared" si="1"/>
        <v>1.252059204876036E-4</v>
      </c>
    </row>
    <row r="23" spans="3:7" s="1" customFormat="1" x14ac:dyDescent="0.2">
      <c r="C23" s="20" t="s">
        <v>10</v>
      </c>
      <c r="D23" s="75">
        <v>32</v>
      </c>
      <c r="E23" s="76">
        <f t="shared" si="0"/>
        <v>5.7657657657657659E-2</v>
      </c>
      <c r="F23" s="75">
        <v>41507</v>
      </c>
      <c r="G23" s="23">
        <f t="shared" si="1"/>
        <v>7.7381211162581343E-4</v>
      </c>
    </row>
    <row r="24" spans="3:7" s="1" customFormat="1" x14ac:dyDescent="0.2">
      <c r="C24" s="20" t="s">
        <v>12</v>
      </c>
      <c r="D24" s="75">
        <v>44</v>
      </c>
      <c r="E24" s="76">
        <f t="shared" si="0"/>
        <v>7.9279279279279274E-2</v>
      </c>
      <c r="F24" s="75">
        <v>24174</v>
      </c>
      <c r="G24" s="23">
        <f t="shared" si="1"/>
        <v>4.506741992059752E-4</v>
      </c>
    </row>
    <row r="25" spans="3:7" s="1" customFormat="1" x14ac:dyDescent="0.2">
      <c r="C25" s="46" t="s">
        <v>19</v>
      </c>
      <c r="D25" s="75">
        <v>43</v>
      </c>
      <c r="E25" s="76">
        <f>D25/$D$15</f>
        <v>7.7477477477477477E-2</v>
      </c>
      <c r="F25" s="75">
        <v>990454</v>
      </c>
      <c r="G25" s="23">
        <f>F25/$F$15</f>
        <v>1.8464964974780961E-2</v>
      </c>
    </row>
    <row r="26" spans="3:7" s="1" customFormat="1" x14ac:dyDescent="0.2">
      <c r="C26" s="20" t="s">
        <v>11</v>
      </c>
      <c r="D26" s="75">
        <v>80</v>
      </c>
      <c r="E26" s="76">
        <f t="shared" si="0"/>
        <v>0.14414414414414414</v>
      </c>
      <c r="F26" s="75">
        <v>29850688</v>
      </c>
      <c r="G26" s="23">
        <f t="shared" si="1"/>
        <v>0.55650429842588789</v>
      </c>
    </row>
    <row r="27" spans="3:7" s="1" customFormat="1" x14ac:dyDescent="0.2">
      <c r="C27" s="20" t="s">
        <v>38</v>
      </c>
      <c r="D27" s="75">
        <v>76</v>
      </c>
      <c r="E27" s="76">
        <f t="shared" si="0"/>
        <v>0.13693693693693693</v>
      </c>
      <c r="F27" s="75">
        <v>24704</v>
      </c>
      <c r="G27" s="23">
        <f t="shared" si="1"/>
        <v>4.6055495231175691E-4</v>
      </c>
    </row>
    <row r="28" spans="3:7" s="1" customFormat="1" x14ac:dyDescent="0.2">
      <c r="C28" s="20" t="s">
        <v>23</v>
      </c>
      <c r="D28" s="75">
        <v>1</v>
      </c>
      <c r="E28" s="76">
        <f t="shared" si="0"/>
        <v>1.8018018018018018E-3</v>
      </c>
      <c r="F28" s="75">
        <v>0</v>
      </c>
      <c r="G28" s="23">
        <f t="shared" si="1"/>
        <v>0</v>
      </c>
    </row>
    <row r="29" spans="3:7" s="1" customFormat="1" ht="28.5" x14ac:dyDescent="0.2">
      <c r="C29" s="20" t="s">
        <v>24</v>
      </c>
      <c r="D29" s="75">
        <v>1</v>
      </c>
      <c r="E29" s="76">
        <f t="shared" si="0"/>
        <v>1.8018018018018018E-3</v>
      </c>
      <c r="F29" s="75">
        <v>8395</v>
      </c>
      <c r="G29" s="79">
        <f t="shared" si="1"/>
        <v>1.5650740060950451E-4</v>
      </c>
    </row>
    <row r="30" spans="3:7" s="1" customFormat="1" ht="15" customHeight="1" x14ac:dyDescent="0.2">
      <c r="C30" s="20" t="s">
        <v>22</v>
      </c>
      <c r="D30" s="75">
        <v>1</v>
      </c>
      <c r="E30" s="76">
        <f>D30/$D$15</f>
        <v>1.8018018018018018E-3</v>
      </c>
      <c r="F30" s="75">
        <v>321290</v>
      </c>
      <c r="G30" s="23">
        <f t="shared" si="1"/>
        <v>5.989787104446421E-3</v>
      </c>
    </row>
    <row r="31" spans="3:7" s="1" customFormat="1" x14ac:dyDescent="0.2">
      <c r="C31" s="47" t="s">
        <v>34</v>
      </c>
      <c r="D31" s="77">
        <v>57</v>
      </c>
      <c r="E31" s="78">
        <f>D31/$D$15</f>
        <v>0.10270270270270271</v>
      </c>
      <c r="F31" s="77">
        <v>19687641</v>
      </c>
      <c r="G31" s="27">
        <f>F31/$F$15</f>
        <v>0.36703532067219846</v>
      </c>
    </row>
    <row r="32" spans="3:7" s="28" customFormat="1" ht="12" x14ac:dyDescent="0.2">
      <c r="C32" s="28" t="s">
        <v>20</v>
      </c>
    </row>
    <row r="36" spans="7:7" x14ac:dyDescent="0.25">
      <c r="G36" s="29"/>
    </row>
    <row r="37" spans="7:7" x14ac:dyDescent="0.25">
      <c r="G37" s="29"/>
    </row>
    <row r="38" spans="7:7" x14ac:dyDescent="0.25">
      <c r="G38" s="29"/>
    </row>
    <row r="39" spans="7:7" x14ac:dyDescent="0.25">
      <c r="G39" s="29"/>
    </row>
    <row r="40" spans="7:7" x14ac:dyDescent="0.25">
      <c r="G40" s="29"/>
    </row>
    <row r="41" spans="7:7" x14ac:dyDescent="0.25">
      <c r="G41" s="29"/>
    </row>
    <row r="42" spans="7:7" x14ac:dyDescent="0.25">
      <c r="G42" s="29"/>
    </row>
    <row r="43" spans="7:7" x14ac:dyDescent="0.25">
      <c r="G43" s="29"/>
    </row>
    <row r="44" spans="7:7" x14ac:dyDescent="0.25">
      <c r="G44" s="29"/>
    </row>
    <row r="45" spans="7:7" x14ac:dyDescent="0.25">
      <c r="G45" s="29"/>
    </row>
    <row r="46" spans="7:7" x14ac:dyDescent="0.25">
      <c r="G46" s="29"/>
    </row>
    <row r="47" spans="7:7" x14ac:dyDescent="0.25">
      <c r="G47" s="29"/>
    </row>
    <row r="48" spans="7:7" x14ac:dyDescent="0.25">
      <c r="G48" s="29"/>
    </row>
    <row r="49" spans="7:7" x14ac:dyDescent="0.25">
      <c r="G49" s="29"/>
    </row>
  </sheetData>
  <mergeCells count="7"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94488188976377963" right="0.94488188976377963" top="0.74803149606299213" bottom="0.74803149606299213" header="0.31496062992125984" footer="0.31496062992125984"/>
  <pageSetup scale="7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C1:H49"/>
  <sheetViews>
    <sheetView showGridLines="0" view="pageBreakPreview" topLeftCell="B4" zoomScale="85" zoomScaleNormal="80" zoomScaleSheetLayoutView="85" workbookViewId="0">
      <selection activeCell="C15" sqref="C15"/>
    </sheetView>
  </sheetViews>
  <sheetFormatPr baseColWidth="10" defaultRowHeight="15" x14ac:dyDescent="0.25"/>
  <cols>
    <col min="1" max="1" width="2.28515625" customWidth="1"/>
    <col min="2" max="2" width="0.7109375" customWidth="1"/>
    <col min="3" max="3" width="89.5703125" customWidth="1"/>
    <col min="4" max="6" width="14.85546875" customWidth="1"/>
    <col min="7" max="7" width="13.42578125" customWidth="1"/>
    <col min="8" max="8" width="8.5703125" customWidth="1"/>
  </cols>
  <sheetData>
    <row r="1" spans="3:8" s="1" customFormat="1" ht="3.75" customHeight="1" thickBot="1" x14ac:dyDescent="0.25"/>
    <row r="2" spans="3:8" s="1" customFormat="1" ht="15.75" x14ac:dyDescent="0.25">
      <c r="C2" s="2"/>
      <c r="D2" s="3"/>
      <c r="E2" s="3"/>
      <c r="F2" s="3"/>
      <c r="G2" s="4"/>
      <c r="H2" s="5"/>
    </row>
    <row r="3" spans="3:8" s="1" customFormat="1" x14ac:dyDescent="0.2">
      <c r="C3" s="6"/>
      <c r="D3" s="7"/>
      <c r="E3" s="7"/>
      <c r="F3" s="7"/>
      <c r="G3" s="8"/>
    </row>
    <row r="4" spans="3:8" s="1" customFormat="1" x14ac:dyDescent="0.2">
      <c r="C4" s="6"/>
      <c r="D4" s="7"/>
      <c r="E4" s="7"/>
      <c r="F4" s="7"/>
      <c r="G4" s="8"/>
    </row>
    <row r="5" spans="3:8" s="1" customFormat="1" x14ac:dyDescent="0.2">
      <c r="C5" s="6"/>
      <c r="D5" s="7"/>
      <c r="E5" s="7"/>
      <c r="F5" s="7"/>
      <c r="G5" s="8"/>
    </row>
    <row r="6" spans="3:8" s="1" customFormat="1" ht="15.75" thickBot="1" x14ac:dyDescent="0.25">
      <c r="C6" s="9"/>
      <c r="D6" s="10"/>
      <c r="E6" s="10"/>
      <c r="F6" s="10"/>
      <c r="G6" s="11"/>
    </row>
    <row r="7" spans="3:8" s="1" customFormat="1" ht="5.25" customHeight="1" x14ac:dyDescent="0.2">
      <c r="C7" s="12"/>
      <c r="D7" s="13"/>
      <c r="E7" s="13"/>
      <c r="F7" s="13"/>
      <c r="G7" s="14"/>
    </row>
    <row r="8" spans="3:8" s="1" customFormat="1" ht="15.75" x14ac:dyDescent="0.25">
      <c r="C8" s="142" t="s">
        <v>0</v>
      </c>
      <c r="D8" s="143"/>
      <c r="E8" s="143"/>
      <c r="F8" s="143"/>
      <c r="G8" s="144"/>
    </row>
    <row r="9" spans="3:8" s="1" customFormat="1" ht="15.75" x14ac:dyDescent="0.25">
      <c r="C9" s="142" t="s">
        <v>1</v>
      </c>
      <c r="D9" s="143"/>
      <c r="E9" s="143"/>
      <c r="F9" s="143"/>
      <c r="G9" s="144"/>
    </row>
    <row r="10" spans="3:8" s="1" customFormat="1" ht="15.75" x14ac:dyDescent="0.25">
      <c r="C10" s="142" t="s">
        <v>2</v>
      </c>
      <c r="D10" s="143"/>
      <c r="E10" s="143"/>
      <c r="F10" s="143"/>
      <c r="G10" s="144"/>
    </row>
    <row r="11" spans="3:8" s="1" customFormat="1" ht="15.75" x14ac:dyDescent="0.25">
      <c r="C11" s="142" t="s">
        <v>44</v>
      </c>
      <c r="D11" s="143"/>
      <c r="E11" s="143"/>
      <c r="F11" s="143"/>
      <c r="G11" s="144"/>
    </row>
    <row r="12" spans="3:8" s="1" customFormat="1" ht="5.25" customHeight="1" x14ac:dyDescent="0.2">
      <c r="C12" s="12"/>
      <c r="D12" s="13"/>
      <c r="E12" s="13"/>
      <c r="F12" s="13"/>
      <c r="G12" s="15"/>
    </row>
    <row r="13" spans="3:8" s="1" customFormat="1" ht="31.5" customHeight="1" x14ac:dyDescent="0.2">
      <c r="C13" s="145" t="s">
        <v>3</v>
      </c>
      <c r="D13" s="147" t="s">
        <v>4</v>
      </c>
      <c r="E13" s="147"/>
      <c r="F13" s="147" t="s">
        <v>5</v>
      </c>
      <c r="G13" s="148"/>
    </row>
    <row r="14" spans="3:8" s="1" customFormat="1" ht="15.75" x14ac:dyDescent="0.2">
      <c r="C14" s="146"/>
      <c r="D14" s="37" t="s">
        <v>6</v>
      </c>
      <c r="E14" s="37" t="s">
        <v>7</v>
      </c>
      <c r="F14" s="37" t="s">
        <v>8</v>
      </c>
      <c r="G14" s="36" t="s">
        <v>7</v>
      </c>
    </row>
    <row r="15" spans="3:8" s="1" customFormat="1" x14ac:dyDescent="0.2">
      <c r="C15" s="16" t="s">
        <v>9</v>
      </c>
      <c r="D15" s="17">
        <f>SUM(D16:D31)</f>
        <v>480</v>
      </c>
      <c r="E15" s="18">
        <f>SUM(E16:E31)</f>
        <v>0.99999999999999989</v>
      </c>
      <c r="F15" s="17">
        <f>SUM(F16:F31)</f>
        <v>57852734</v>
      </c>
      <c r="G15" s="19">
        <f>SUM(G16:G31)</f>
        <v>1</v>
      </c>
    </row>
    <row r="16" spans="3:8" s="1" customFormat="1" x14ac:dyDescent="0.2">
      <c r="C16" s="20" t="s">
        <v>14</v>
      </c>
      <c r="D16" s="75">
        <v>43</v>
      </c>
      <c r="E16" s="76">
        <f>D16/$D$15</f>
        <v>8.9583333333333334E-2</v>
      </c>
      <c r="F16" s="75">
        <v>1139116</v>
      </c>
      <c r="G16" s="23">
        <f>F16/$F$15</f>
        <v>1.9689925112268677E-2</v>
      </c>
    </row>
    <row r="17" spans="3:7" s="1" customFormat="1" x14ac:dyDescent="0.2">
      <c r="C17" s="20" t="s">
        <v>17</v>
      </c>
      <c r="D17" s="75">
        <v>36</v>
      </c>
      <c r="E17" s="76">
        <f t="shared" ref="E17:E29" si="0">D17/$D$15</f>
        <v>7.4999999999999997E-2</v>
      </c>
      <c r="F17" s="75">
        <v>252735</v>
      </c>
      <c r="G17" s="23">
        <f t="shared" ref="G17:G30" si="1">F17/$F$15</f>
        <v>4.3685921567682522E-3</v>
      </c>
    </row>
    <row r="18" spans="3:7" s="1" customFormat="1" x14ac:dyDescent="0.2">
      <c r="C18" s="20" t="s">
        <v>15</v>
      </c>
      <c r="D18" s="75">
        <v>28</v>
      </c>
      <c r="E18" s="76">
        <f t="shared" si="0"/>
        <v>5.8333333333333334E-2</v>
      </c>
      <c r="F18" s="75">
        <v>117366</v>
      </c>
      <c r="G18" s="23">
        <f t="shared" si="1"/>
        <v>2.0287027403061019E-3</v>
      </c>
    </row>
    <row r="19" spans="3:7" s="1" customFormat="1" x14ac:dyDescent="0.2">
      <c r="C19" s="20" t="s">
        <v>16</v>
      </c>
      <c r="D19" s="75">
        <v>31</v>
      </c>
      <c r="E19" s="76">
        <f t="shared" si="0"/>
        <v>6.458333333333334E-2</v>
      </c>
      <c r="F19" s="75">
        <v>492599</v>
      </c>
      <c r="G19" s="23">
        <f t="shared" si="1"/>
        <v>8.5147056317165584E-3</v>
      </c>
    </row>
    <row r="20" spans="3:7" s="1" customFormat="1" x14ac:dyDescent="0.2">
      <c r="C20" s="20" t="s">
        <v>21</v>
      </c>
      <c r="D20" s="75">
        <v>37</v>
      </c>
      <c r="E20" s="76">
        <f t="shared" si="0"/>
        <v>7.7083333333333337E-2</v>
      </c>
      <c r="F20" s="75">
        <v>77883</v>
      </c>
      <c r="G20" s="23">
        <f t="shared" si="1"/>
        <v>1.3462285118625509E-3</v>
      </c>
    </row>
    <row r="21" spans="3:7" s="1" customFormat="1" x14ac:dyDescent="0.2">
      <c r="C21" s="20" t="s">
        <v>13</v>
      </c>
      <c r="D21" s="75">
        <v>30</v>
      </c>
      <c r="E21" s="76">
        <f t="shared" si="0"/>
        <v>6.25E-2</v>
      </c>
      <c r="F21" s="75">
        <v>102865</v>
      </c>
      <c r="G21" s="23">
        <f t="shared" si="1"/>
        <v>1.7780490719764429E-3</v>
      </c>
    </row>
    <row r="22" spans="3:7" s="1" customFormat="1" x14ac:dyDescent="0.2">
      <c r="C22" s="20" t="s">
        <v>28</v>
      </c>
      <c r="D22" s="75">
        <v>3</v>
      </c>
      <c r="E22" s="76">
        <f t="shared" si="0"/>
        <v>6.2500000000000003E-3</v>
      </c>
      <c r="F22" s="75">
        <v>208878</v>
      </c>
      <c r="G22" s="23">
        <f t="shared" si="1"/>
        <v>3.6105121669790059E-3</v>
      </c>
    </row>
    <row r="23" spans="3:7" s="1" customFormat="1" x14ac:dyDescent="0.2">
      <c r="C23" s="20" t="s">
        <v>10</v>
      </c>
      <c r="D23" s="75">
        <v>28</v>
      </c>
      <c r="E23" s="76">
        <f t="shared" si="0"/>
        <v>5.8333333333333334E-2</v>
      </c>
      <c r="F23" s="75">
        <v>34313</v>
      </c>
      <c r="G23" s="23">
        <f t="shared" si="1"/>
        <v>5.9310939393114939E-4</v>
      </c>
    </row>
    <row r="24" spans="3:7" s="1" customFormat="1" x14ac:dyDescent="0.2">
      <c r="C24" s="20" t="s">
        <v>12</v>
      </c>
      <c r="D24" s="75">
        <v>41</v>
      </c>
      <c r="E24" s="76">
        <f t="shared" si="0"/>
        <v>8.5416666666666669E-2</v>
      </c>
      <c r="F24" s="75">
        <v>22048</v>
      </c>
      <c r="G24" s="23">
        <f t="shared" si="1"/>
        <v>3.81105584396409E-4</v>
      </c>
    </row>
    <row r="25" spans="3:7" s="1" customFormat="1" x14ac:dyDescent="0.2">
      <c r="C25" s="46" t="s">
        <v>19</v>
      </c>
      <c r="D25" s="75">
        <v>35</v>
      </c>
      <c r="E25" s="76">
        <f>D25/$D$15</f>
        <v>7.2916666666666671E-2</v>
      </c>
      <c r="F25" s="75">
        <v>765957</v>
      </c>
      <c r="G25" s="23">
        <f>F25/$F$15</f>
        <v>1.3239771866269968E-2</v>
      </c>
    </row>
    <row r="26" spans="3:7" s="1" customFormat="1" x14ac:dyDescent="0.2">
      <c r="C26" s="20" t="s">
        <v>11</v>
      </c>
      <c r="D26" s="75">
        <v>59</v>
      </c>
      <c r="E26" s="76">
        <f t="shared" si="0"/>
        <v>0.12291666666666666</v>
      </c>
      <c r="F26" s="75">
        <v>18208198</v>
      </c>
      <c r="G26" s="23">
        <f t="shared" si="1"/>
        <v>0.31473357853753292</v>
      </c>
    </row>
    <row r="27" spans="3:7" s="1" customFormat="1" x14ac:dyDescent="0.2">
      <c r="C27" s="20" t="s">
        <v>38</v>
      </c>
      <c r="D27" s="75">
        <v>47</v>
      </c>
      <c r="E27" s="76">
        <f t="shared" si="0"/>
        <v>9.7916666666666666E-2</v>
      </c>
      <c r="F27" s="75">
        <v>25488</v>
      </c>
      <c r="G27" s="23">
        <f t="shared" si="1"/>
        <v>4.4056690561936106E-4</v>
      </c>
    </row>
    <row r="28" spans="3:7" s="1" customFormat="1" ht="28.5" x14ac:dyDescent="0.2">
      <c r="C28" s="20" t="s">
        <v>23</v>
      </c>
      <c r="D28" s="75">
        <v>1</v>
      </c>
      <c r="E28" s="76">
        <f t="shared" si="0"/>
        <v>2.0833333333333333E-3</v>
      </c>
      <c r="F28" s="75">
        <v>103337</v>
      </c>
      <c r="G28" s="23">
        <f t="shared" si="1"/>
        <v>1.7862077183768013E-3</v>
      </c>
    </row>
    <row r="29" spans="3:7" s="1" customFormat="1" ht="28.5" x14ac:dyDescent="0.2">
      <c r="C29" s="20" t="s">
        <v>24</v>
      </c>
      <c r="D29" s="75">
        <v>1</v>
      </c>
      <c r="E29" s="76">
        <f t="shared" si="0"/>
        <v>2.0833333333333333E-3</v>
      </c>
      <c r="F29" s="75">
        <v>431793</v>
      </c>
      <c r="G29" s="79">
        <f t="shared" si="1"/>
        <v>7.463657638029691E-3</v>
      </c>
    </row>
    <row r="30" spans="3:7" s="1" customFormat="1" ht="15" customHeight="1" x14ac:dyDescent="0.2">
      <c r="C30" s="20" t="s">
        <v>22</v>
      </c>
      <c r="D30" s="75">
        <v>1</v>
      </c>
      <c r="E30" s="76">
        <f>D30/$D$15</f>
        <v>2.0833333333333333E-3</v>
      </c>
      <c r="F30" s="75">
        <v>251844</v>
      </c>
      <c r="G30" s="23">
        <f t="shared" si="1"/>
        <v>4.3531909831607957E-3</v>
      </c>
    </row>
    <row r="31" spans="3:7" s="1" customFormat="1" x14ac:dyDescent="0.2">
      <c r="C31" s="47" t="s">
        <v>34</v>
      </c>
      <c r="D31" s="77">
        <v>59</v>
      </c>
      <c r="E31" s="78">
        <f>D31/$D$15</f>
        <v>0.12291666666666666</v>
      </c>
      <c r="F31" s="77">
        <v>35618314</v>
      </c>
      <c r="G31" s="27">
        <f>F31/$F$15</f>
        <v>0.6156720959808053</v>
      </c>
    </row>
    <row r="32" spans="3:7" s="28" customFormat="1" ht="12" x14ac:dyDescent="0.2">
      <c r="C32" s="28" t="s">
        <v>20</v>
      </c>
    </row>
    <row r="36" spans="7:7" x14ac:dyDescent="0.25">
      <c r="G36" s="29"/>
    </row>
    <row r="37" spans="7:7" x14ac:dyDescent="0.25">
      <c r="G37" s="29"/>
    </row>
    <row r="38" spans="7:7" x14ac:dyDescent="0.25">
      <c r="G38" s="29"/>
    </row>
    <row r="39" spans="7:7" x14ac:dyDescent="0.25">
      <c r="G39" s="29"/>
    </row>
    <row r="40" spans="7:7" x14ac:dyDescent="0.25">
      <c r="G40" s="29"/>
    </row>
    <row r="41" spans="7:7" x14ac:dyDescent="0.25">
      <c r="G41" s="29"/>
    </row>
    <row r="42" spans="7:7" x14ac:dyDescent="0.25">
      <c r="G42" s="29"/>
    </row>
    <row r="43" spans="7:7" x14ac:dyDescent="0.25">
      <c r="G43" s="29"/>
    </row>
    <row r="44" spans="7:7" x14ac:dyDescent="0.25">
      <c r="G44" s="29"/>
    </row>
    <row r="45" spans="7:7" x14ac:dyDescent="0.25">
      <c r="G45" s="29"/>
    </row>
    <row r="46" spans="7:7" x14ac:dyDescent="0.25">
      <c r="G46" s="29"/>
    </row>
    <row r="47" spans="7:7" x14ac:dyDescent="0.25">
      <c r="G47" s="29"/>
    </row>
    <row r="48" spans="7:7" x14ac:dyDescent="0.25">
      <c r="G48" s="29"/>
    </row>
    <row r="49" spans="7:7" x14ac:dyDescent="0.25">
      <c r="G49" s="29"/>
    </row>
  </sheetData>
  <mergeCells count="7"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94488188976377963" right="0.94488188976377963" top="0.74803149606299213" bottom="0.74803149606299213" header="0.31496062992125984" footer="0.31496062992125984"/>
  <pageSetup scale="7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C1:H46"/>
  <sheetViews>
    <sheetView showGridLines="0" view="pageBreakPreview" zoomScaleNormal="80" zoomScaleSheetLayoutView="100" workbookViewId="0">
      <selection activeCell="C15" sqref="C15"/>
    </sheetView>
  </sheetViews>
  <sheetFormatPr baseColWidth="10" defaultRowHeight="15" x14ac:dyDescent="0.25"/>
  <cols>
    <col min="1" max="1" width="2.28515625" customWidth="1"/>
    <col min="2" max="2" width="0.7109375" customWidth="1"/>
    <col min="3" max="3" width="77.42578125" customWidth="1"/>
    <col min="4" max="4" width="12.42578125" customWidth="1"/>
    <col min="5" max="5" width="11.85546875" customWidth="1"/>
    <col min="6" max="6" width="16.5703125" customWidth="1"/>
    <col min="7" max="7" width="12.42578125" customWidth="1"/>
    <col min="8" max="8" width="8.5703125" customWidth="1"/>
  </cols>
  <sheetData>
    <row r="1" spans="3:8" s="1" customFormat="1" ht="3.75" customHeight="1" thickBot="1" x14ac:dyDescent="0.25"/>
    <row r="2" spans="3:8" s="1" customFormat="1" ht="15.75" x14ac:dyDescent="0.25">
      <c r="C2" s="2"/>
      <c r="D2" s="3"/>
      <c r="E2" s="3"/>
      <c r="F2" s="3"/>
      <c r="G2" s="4"/>
      <c r="H2" s="5"/>
    </row>
    <row r="3" spans="3:8" s="1" customFormat="1" x14ac:dyDescent="0.2">
      <c r="C3" s="6"/>
      <c r="D3" s="7"/>
      <c r="E3" s="7"/>
      <c r="F3" s="7"/>
      <c r="G3" s="8"/>
    </row>
    <row r="4" spans="3:8" s="1" customFormat="1" x14ac:dyDescent="0.2">
      <c r="C4" s="6"/>
      <c r="D4" s="7"/>
      <c r="E4" s="7"/>
      <c r="F4" s="7"/>
      <c r="G4" s="8"/>
    </row>
    <row r="5" spans="3:8" s="1" customFormat="1" x14ac:dyDescent="0.2">
      <c r="C5" s="6"/>
      <c r="D5" s="7"/>
      <c r="E5" s="7"/>
      <c r="F5" s="7"/>
      <c r="G5" s="8"/>
    </row>
    <row r="6" spans="3:8" s="1" customFormat="1" ht="15.75" thickBot="1" x14ac:dyDescent="0.25">
      <c r="C6" s="9"/>
      <c r="D6" s="10"/>
      <c r="E6" s="10"/>
      <c r="F6" s="10"/>
      <c r="G6" s="11"/>
    </row>
    <row r="7" spans="3:8" s="1" customFormat="1" ht="5.25" customHeight="1" x14ac:dyDescent="0.2">
      <c r="C7" s="12"/>
      <c r="D7" s="13"/>
      <c r="E7" s="13"/>
      <c r="F7" s="13"/>
      <c r="G7" s="14"/>
    </row>
    <row r="8" spans="3:8" s="1" customFormat="1" ht="15.75" x14ac:dyDescent="0.25">
      <c r="C8" s="142" t="s">
        <v>0</v>
      </c>
      <c r="D8" s="143"/>
      <c r="E8" s="143"/>
      <c r="F8" s="143"/>
      <c r="G8" s="144"/>
    </row>
    <row r="9" spans="3:8" s="1" customFormat="1" ht="15.75" x14ac:dyDescent="0.25">
      <c r="C9" s="142" t="s">
        <v>1</v>
      </c>
      <c r="D9" s="143"/>
      <c r="E9" s="143"/>
      <c r="F9" s="143"/>
      <c r="G9" s="144"/>
    </row>
    <row r="10" spans="3:8" s="1" customFormat="1" ht="15.75" x14ac:dyDescent="0.25">
      <c r="C10" s="142" t="s">
        <v>2</v>
      </c>
      <c r="D10" s="143"/>
      <c r="E10" s="143"/>
      <c r="F10" s="143"/>
      <c r="G10" s="144"/>
    </row>
    <row r="11" spans="3:8" s="1" customFormat="1" ht="15.75" x14ac:dyDescent="0.25">
      <c r="C11" s="142" t="s">
        <v>45</v>
      </c>
      <c r="D11" s="143"/>
      <c r="E11" s="143"/>
      <c r="F11" s="143"/>
      <c r="G11" s="144"/>
    </row>
    <row r="12" spans="3:8" s="1" customFormat="1" ht="5.25" customHeight="1" x14ac:dyDescent="0.2">
      <c r="C12" s="12"/>
      <c r="D12" s="13"/>
      <c r="E12" s="13"/>
      <c r="F12" s="13"/>
      <c r="G12" s="15"/>
    </row>
    <row r="13" spans="3:8" s="1" customFormat="1" ht="31.5" customHeight="1" x14ac:dyDescent="0.2">
      <c r="C13" s="145" t="s">
        <v>3</v>
      </c>
      <c r="D13" s="147" t="s">
        <v>4</v>
      </c>
      <c r="E13" s="147"/>
      <c r="F13" s="147" t="s">
        <v>5</v>
      </c>
      <c r="G13" s="148"/>
    </row>
    <row r="14" spans="3:8" s="1" customFormat="1" ht="15.75" x14ac:dyDescent="0.2">
      <c r="C14" s="146"/>
      <c r="D14" s="37" t="s">
        <v>6</v>
      </c>
      <c r="E14" s="37" t="s">
        <v>7</v>
      </c>
      <c r="F14" s="37" t="s">
        <v>8</v>
      </c>
      <c r="G14" s="36" t="s">
        <v>7</v>
      </c>
    </row>
    <row r="15" spans="3:8" s="1" customFormat="1" x14ac:dyDescent="0.2">
      <c r="C15" s="16" t="s">
        <v>9</v>
      </c>
      <c r="D15" s="17">
        <f>SUM(D16:D28)</f>
        <v>538</v>
      </c>
      <c r="E15" s="18">
        <f>SUM(E16:E28)</f>
        <v>1</v>
      </c>
      <c r="F15" s="17">
        <f>SUM(F16:F28)</f>
        <v>76612897</v>
      </c>
      <c r="G15" s="19">
        <f>SUM(G16:G28)</f>
        <v>1</v>
      </c>
    </row>
    <row r="16" spans="3:8" s="1" customFormat="1" x14ac:dyDescent="0.2">
      <c r="C16" s="20" t="s">
        <v>14</v>
      </c>
      <c r="D16" s="75">
        <v>50</v>
      </c>
      <c r="E16" s="76">
        <f>D16/$D$15</f>
        <v>9.2936802973977689E-2</v>
      </c>
      <c r="F16" s="75">
        <v>1555149</v>
      </c>
      <c r="G16" s="23">
        <f>F16/$F$15</f>
        <v>2.0298788596912084E-2</v>
      </c>
    </row>
    <row r="17" spans="3:7" s="1" customFormat="1" x14ac:dyDescent="0.2">
      <c r="C17" s="20" t="s">
        <v>17</v>
      </c>
      <c r="D17" s="75">
        <v>37</v>
      </c>
      <c r="E17" s="76">
        <f t="shared" ref="E17:E26" si="0">D17/$D$15</f>
        <v>6.8773234200743494E-2</v>
      </c>
      <c r="F17" s="75">
        <v>251811</v>
      </c>
      <c r="G17" s="23">
        <f t="shared" ref="G17:G27" si="1">F17/$F$15</f>
        <v>3.286796477621777E-3</v>
      </c>
    </row>
    <row r="18" spans="3:7" s="1" customFormat="1" x14ac:dyDescent="0.2">
      <c r="C18" s="20" t="s">
        <v>15</v>
      </c>
      <c r="D18" s="75">
        <v>26</v>
      </c>
      <c r="E18" s="76">
        <f t="shared" si="0"/>
        <v>4.8327137546468404E-2</v>
      </c>
      <c r="F18" s="75">
        <v>120721</v>
      </c>
      <c r="G18" s="23">
        <f t="shared" si="1"/>
        <v>1.5757268648906462E-3</v>
      </c>
    </row>
    <row r="19" spans="3:7" s="1" customFormat="1" x14ac:dyDescent="0.2">
      <c r="C19" s="20" t="s">
        <v>16</v>
      </c>
      <c r="D19" s="75">
        <v>31</v>
      </c>
      <c r="E19" s="76">
        <f t="shared" si="0"/>
        <v>5.7620817843866169E-2</v>
      </c>
      <c r="F19" s="75">
        <v>549858</v>
      </c>
      <c r="G19" s="23">
        <f t="shared" si="1"/>
        <v>7.1770944779702035E-3</v>
      </c>
    </row>
    <row r="20" spans="3:7" s="1" customFormat="1" x14ac:dyDescent="0.2">
      <c r="C20" s="20" t="s">
        <v>21</v>
      </c>
      <c r="D20" s="75">
        <v>70</v>
      </c>
      <c r="E20" s="76">
        <f t="shared" si="0"/>
        <v>0.13011152416356878</v>
      </c>
      <c r="F20" s="75">
        <v>143140</v>
      </c>
      <c r="G20" s="23">
        <f t="shared" si="1"/>
        <v>1.8683538360388591E-3</v>
      </c>
    </row>
    <row r="21" spans="3:7" s="1" customFormat="1" x14ac:dyDescent="0.2">
      <c r="C21" s="20" t="s">
        <v>13</v>
      </c>
      <c r="D21" s="75">
        <v>26</v>
      </c>
      <c r="E21" s="76">
        <f t="shared" si="0"/>
        <v>4.8327137546468404E-2</v>
      </c>
      <c r="F21" s="75">
        <v>92394</v>
      </c>
      <c r="G21" s="23">
        <f t="shared" si="1"/>
        <v>1.2059849401074077E-3</v>
      </c>
    </row>
    <row r="22" spans="3:7" s="1" customFormat="1" x14ac:dyDescent="0.2">
      <c r="C22" s="20" t="s">
        <v>10</v>
      </c>
      <c r="D22" s="75">
        <v>32</v>
      </c>
      <c r="E22" s="76">
        <f t="shared" si="0"/>
        <v>5.9479553903345722E-2</v>
      </c>
      <c r="F22" s="75">
        <v>30509</v>
      </c>
      <c r="G22" s="23">
        <f t="shared" si="1"/>
        <v>3.9822276920294504E-4</v>
      </c>
    </row>
    <row r="23" spans="3:7" s="1" customFormat="1" x14ac:dyDescent="0.2">
      <c r="C23" s="20" t="s">
        <v>12</v>
      </c>
      <c r="D23" s="75">
        <v>37</v>
      </c>
      <c r="E23" s="76">
        <f t="shared" si="0"/>
        <v>6.8773234200743494E-2</v>
      </c>
      <c r="F23" s="75">
        <v>23472</v>
      </c>
      <c r="G23" s="23">
        <f t="shared" si="1"/>
        <v>3.0637139331775954E-4</v>
      </c>
    </row>
    <row r="24" spans="3:7" s="1" customFormat="1" x14ac:dyDescent="0.2">
      <c r="C24" s="20" t="s">
        <v>19</v>
      </c>
      <c r="D24" s="75">
        <v>44</v>
      </c>
      <c r="E24" s="76">
        <f t="shared" si="0"/>
        <v>8.1784386617100371E-2</v>
      </c>
      <c r="F24" s="75">
        <v>905023</v>
      </c>
      <c r="G24" s="23">
        <f t="shared" si="1"/>
        <v>1.1812932749429903E-2</v>
      </c>
    </row>
    <row r="25" spans="3:7" s="1" customFormat="1" x14ac:dyDescent="0.2">
      <c r="C25" s="20" t="s">
        <v>11</v>
      </c>
      <c r="D25" s="75">
        <v>74</v>
      </c>
      <c r="E25" s="76">
        <f t="shared" si="0"/>
        <v>0.13754646840148699</v>
      </c>
      <c r="F25" s="75">
        <v>51240177</v>
      </c>
      <c r="G25" s="23">
        <f t="shared" si="1"/>
        <v>0.66881920677141349</v>
      </c>
    </row>
    <row r="26" spans="3:7" s="1" customFormat="1" x14ac:dyDescent="0.2">
      <c r="C26" s="20" t="s">
        <v>38</v>
      </c>
      <c r="D26" s="75">
        <v>54</v>
      </c>
      <c r="E26" s="76">
        <f t="shared" si="0"/>
        <v>0.10037174721189591</v>
      </c>
      <c r="F26" s="75">
        <v>13916</v>
      </c>
      <c r="G26" s="79">
        <f t="shared" si="1"/>
        <v>1.8164043581330699E-4</v>
      </c>
    </row>
    <row r="27" spans="3:7" s="1" customFormat="1" ht="15" customHeight="1" x14ac:dyDescent="0.2">
      <c r="C27" s="20" t="s">
        <v>22</v>
      </c>
      <c r="D27" s="75">
        <v>1</v>
      </c>
      <c r="E27" s="76">
        <f>D27/$D$15</f>
        <v>1.8587360594795538E-3</v>
      </c>
      <c r="F27" s="75">
        <v>287936</v>
      </c>
      <c r="G27" s="23">
        <f t="shared" si="1"/>
        <v>3.758322831728971E-3</v>
      </c>
    </row>
    <row r="28" spans="3:7" s="1" customFormat="1" x14ac:dyDescent="0.2">
      <c r="C28" s="47" t="s">
        <v>34</v>
      </c>
      <c r="D28" s="77">
        <v>56</v>
      </c>
      <c r="E28" s="78">
        <f>D28/$D$15</f>
        <v>0.10408921933085502</v>
      </c>
      <c r="F28" s="77">
        <v>21398791</v>
      </c>
      <c r="G28" s="27">
        <f>F28/$F$15</f>
        <v>0.2793105578555527</v>
      </c>
    </row>
    <row r="29" spans="3:7" s="28" customFormat="1" ht="12" x14ac:dyDescent="0.2">
      <c r="C29" s="28" t="s">
        <v>20</v>
      </c>
    </row>
    <row r="33" spans="7:7" x14ac:dyDescent="0.25">
      <c r="G33" s="29"/>
    </row>
    <row r="34" spans="7:7" x14ac:dyDescent="0.25">
      <c r="G34" s="29"/>
    </row>
    <row r="35" spans="7:7" x14ac:dyDescent="0.25">
      <c r="G35" s="29"/>
    </row>
    <row r="36" spans="7:7" x14ac:dyDescent="0.25">
      <c r="G36" s="29"/>
    </row>
    <row r="37" spans="7:7" x14ac:dyDescent="0.25">
      <c r="G37" s="29"/>
    </row>
    <row r="38" spans="7:7" x14ac:dyDescent="0.25">
      <c r="G38" s="29"/>
    </row>
    <row r="39" spans="7:7" x14ac:dyDescent="0.25">
      <c r="G39" s="29"/>
    </row>
    <row r="40" spans="7:7" x14ac:dyDescent="0.25">
      <c r="G40" s="29"/>
    </row>
    <row r="41" spans="7:7" x14ac:dyDescent="0.25">
      <c r="G41" s="29"/>
    </row>
    <row r="42" spans="7:7" x14ac:dyDescent="0.25">
      <c r="G42" s="29"/>
    </row>
    <row r="43" spans="7:7" x14ac:dyDescent="0.25">
      <c r="G43" s="29"/>
    </row>
    <row r="44" spans="7:7" x14ac:dyDescent="0.25">
      <c r="G44" s="29"/>
    </row>
    <row r="45" spans="7:7" x14ac:dyDescent="0.25">
      <c r="G45" s="29"/>
    </row>
    <row r="46" spans="7:7" x14ac:dyDescent="0.25">
      <c r="G46" s="29"/>
    </row>
  </sheetData>
  <mergeCells count="7"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55118110236220474" bottom="0.15748031496062992" header="0.31496062992125984" footer="0.31496062992125984"/>
  <pageSetup scale="9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C1:H46"/>
  <sheetViews>
    <sheetView showGridLines="0" view="pageBreakPreview" topLeftCell="A5" zoomScaleNormal="80" zoomScaleSheetLayoutView="100" workbookViewId="0">
      <selection activeCell="C15" sqref="C15"/>
    </sheetView>
  </sheetViews>
  <sheetFormatPr baseColWidth="10" defaultRowHeight="15" x14ac:dyDescent="0.25"/>
  <cols>
    <col min="1" max="1" width="2.28515625" customWidth="1"/>
    <col min="2" max="2" width="0.7109375" customWidth="1"/>
    <col min="3" max="3" width="77.42578125" customWidth="1"/>
    <col min="4" max="4" width="12.42578125" customWidth="1"/>
    <col min="5" max="5" width="11.85546875" customWidth="1"/>
    <col min="6" max="6" width="16.5703125" customWidth="1"/>
    <col min="7" max="7" width="12.42578125" customWidth="1"/>
    <col min="8" max="8" width="8.5703125" customWidth="1"/>
  </cols>
  <sheetData>
    <row r="1" spans="3:8" s="1" customFormat="1" ht="3.75" customHeight="1" thickBot="1" x14ac:dyDescent="0.25"/>
    <row r="2" spans="3:8" s="1" customFormat="1" ht="15.75" x14ac:dyDescent="0.25">
      <c r="C2" s="2"/>
      <c r="D2" s="3"/>
      <c r="E2" s="3"/>
      <c r="F2" s="3"/>
      <c r="G2" s="4"/>
      <c r="H2" s="5"/>
    </row>
    <row r="3" spans="3:8" s="1" customFormat="1" x14ac:dyDescent="0.2">
      <c r="C3" s="6"/>
      <c r="D3" s="7"/>
      <c r="E3" s="7"/>
      <c r="F3" s="7"/>
      <c r="G3" s="8"/>
    </row>
    <row r="4" spans="3:8" s="1" customFormat="1" x14ac:dyDescent="0.2">
      <c r="C4" s="6"/>
      <c r="D4" s="7"/>
      <c r="E4" s="7"/>
      <c r="F4" s="7"/>
      <c r="G4" s="8"/>
    </row>
    <row r="5" spans="3:8" s="1" customFormat="1" x14ac:dyDescent="0.2">
      <c r="C5" s="6"/>
      <c r="D5" s="7"/>
      <c r="E5" s="7"/>
      <c r="F5" s="7"/>
      <c r="G5" s="8"/>
    </row>
    <row r="6" spans="3:8" s="1" customFormat="1" ht="15.75" thickBot="1" x14ac:dyDescent="0.25">
      <c r="C6" s="9"/>
      <c r="D6" s="10"/>
      <c r="E6" s="10"/>
      <c r="F6" s="10"/>
      <c r="G6" s="11"/>
    </row>
    <row r="7" spans="3:8" s="1" customFormat="1" ht="5.25" customHeight="1" x14ac:dyDescent="0.2">
      <c r="C7" s="12"/>
      <c r="D7" s="13"/>
      <c r="E7" s="13"/>
      <c r="F7" s="13"/>
      <c r="G7" s="14"/>
    </row>
    <row r="8" spans="3:8" s="1" customFormat="1" ht="15.75" x14ac:dyDescent="0.25">
      <c r="C8" s="142" t="s">
        <v>0</v>
      </c>
      <c r="D8" s="143"/>
      <c r="E8" s="143"/>
      <c r="F8" s="143"/>
      <c r="G8" s="144"/>
    </row>
    <row r="9" spans="3:8" s="1" customFormat="1" ht="15.75" x14ac:dyDescent="0.25">
      <c r="C9" s="142" t="s">
        <v>1</v>
      </c>
      <c r="D9" s="143"/>
      <c r="E9" s="143"/>
      <c r="F9" s="143"/>
      <c r="G9" s="144"/>
    </row>
    <row r="10" spans="3:8" s="1" customFormat="1" ht="15.75" x14ac:dyDescent="0.25">
      <c r="C10" s="142" t="s">
        <v>2</v>
      </c>
      <c r="D10" s="143"/>
      <c r="E10" s="143"/>
      <c r="F10" s="143"/>
      <c r="G10" s="144"/>
    </row>
    <row r="11" spans="3:8" s="1" customFormat="1" ht="15.75" x14ac:dyDescent="0.25">
      <c r="C11" s="142" t="s">
        <v>46</v>
      </c>
      <c r="D11" s="143"/>
      <c r="E11" s="143"/>
      <c r="F11" s="143"/>
      <c r="G11" s="144"/>
    </row>
    <row r="12" spans="3:8" s="1" customFormat="1" ht="5.25" customHeight="1" x14ac:dyDescent="0.2">
      <c r="C12" s="12"/>
      <c r="D12" s="13"/>
      <c r="E12" s="13"/>
      <c r="F12" s="13"/>
      <c r="G12" s="15"/>
    </row>
    <row r="13" spans="3:8" s="1" customFormat="1" ht="31.5" customHeight="1" x14ac:dyDescent="0.2">
      <c r="C13" s="145" t="s">
        <v>3</v>
      </c>
      <c r="D13" s="147" t="s">
        <v>4</v>
      </c>
      <c r="E13" s="147"/>
      <c r="F13" s="147" t="s">
        <v>5</v>
      </c>
      <c r="G13" s="148"/>
    </row>
    <row r="14" spans="3:8" s="1" customFormat="1" ht="15.75" x14ac:dyDescent="0.2">
      <c r="C14" s="146"/>
      <c r="D14" s="37" t="s">
        <v>6</v>
      </c>
      <c r="E14" s="37" t="s">
        <v>7</v>
      </c>
      <c r="F14" s="37" t="s">
        <v>8</v>
      </c>
      <c r="G14" s="36" t="s">
        <v>7</v>
      </c>
    </row>
    <row r="15" spans="3:8" s="1" customFormat="1" x14ac:dyDescent="0.2">
      <c r="C15" s="16" t="s">
        <v>9</v>
      </c>
      <c r="D15" s="17">
        <f>SUM(D16:D28)</f>
        <v>538</v>
      </c>
      <c r="E15" s="18">
        <f>SUM(E16:E28)</f>
        <v>1</v>
      </c>
      <c r="F15" s="17">
        <f>SUM(F16:F28)</f>
        <v>76612897</v>
      </c>
      <c r="G15" s="19">
        <f>SUM(G16:G28)</f>
        <v>1</v>
      </c>
    </row>
    <row r="16" spans="3:8" s="1" customFormat="1" x14ac:dyDescent="0.2">
      <c r="C16" s="20" t="s">
        <v>14</v>
      </c>
      <c r="D16" s="75">
        <v>50</v>
      </c>
      <c r="E16" s="76">
        <f>D16/$D$15</f>
        <v>9.2936802973977689E-2</v>
      </c>
      <c r="F16" s="75">
        <v>1555149</v>
      </c>
      <c r="G16" s="23">
        <f>F16/$F$15</f>
        <v>2.0298788596912084E-2</v>
      </c>
    </row>
    <row r="17" spans="3:7" s="1" customFormat="1" x14ac:dyDescent="0.2">
      <c r="C17" s="20" t="s">
        <v>17</v>
      </c>
      <c r="D17" s="75">
        <v>37</v>
      </c>
      <c r="E17" s="76">
        <f t="shared" ref="E17:E26" si="0">D17/$D$15</f>
        <v>6.8773234200743494E-2</v>
      </c>
      <c r="F17" s="75">
        <v>251811</v>
      </c>
      <c r="G17" s="23">
        <f t="shared" ref="G17:G27" si="1">F17/$F$15</f>
        <v>3.286796477621777E-3</v>
      </c>
    </row>
    <row r="18" spans="3:7" s="1" customFormat="1" x14ac:dyDescent="0.2">
      <c r="C18" s="20" t="s">
        <v>15</v>
      </c>
      <c r="D18" s="75">
        <v>26</v>
      </c>
      <c r="E18" s="76">
        <f t="shared" si="0"/>
        <v>4.8327137546468404E-2</v>
      </c>
      <c r="F18" s="75">
        <v>120721</v>
      </c>
      <c r="G18" s="23">
        <f t="shared" si="1"/>
        <v>1.5757268648906462E-3</v>
      </c>
    </row>
    <row r="19" spans="3:7" s="1" customFormat="1" x14ac:dyDescent="0.2">
      <c r="C19" s="20" t="s">
        <v>16</v>
      </c>
      <c r="D19" s="75">
        <v>31</v>
      </c>
      <c r="E19" s="76">
        <f t="shared" si="0"/>
        <v>5.7620817843866169E-2</v>
      </c>
      <c r="F19" s="75">
        <v>549858</v>
      </c>
      <c r="G19" s="23">
        <f t="shared" si="1"/>
        <v>7.1770944779702035E-3</v>
      </c>
    </row>
    <row r="20" spans="3:7" s="1" customFormat="1" x14ac:dyDescent="0.2">
      <c r="C20" s="20" t="s">
        <v>21</v>
      </c>
      <c r="D20" s="75">
        <v>70</v>
      </c>
      <c r="E20" s="76">
        <f t="shared" si="0"/>
        <v>0.13011152416356878</v>
      </c>
      <c r="F20" s="75">
        <v>143140</v>
      </c>
      <c r="G20" s="23">
        <f t="shared" si="1"/>
        <v>1.8683538360388591E-3</v>
      </c>
    </row>
    <row r="21" spans="3:7" s="1" customFormat="1" x14ac:dyDescent="0.2">
      <c r="C21" s="20" t="s">
        <v>13</v>
      </c>
      <c r="D21" s="75">
        <v>26</v>
      </c>
      <c r="E21" s="76">
        <f t="shared" si="0"/>
        <v>4.8327137546468404E-2</v>
      </c>
      <c r="F21" s="75">
        <v>92394</v>
      </c>
      <c r="G21" s="23">
        <f t="shared" si="1"/>
        <v>1.2059849401074077E-3</v>
      </c>
    </row>
    <row r="22" spans="3:7" s="1" customFormat="1" x14ac:dyDescent="0.2">
      <c r="C22" s="20" t="s">
        <v>10</v>
      </c>
      <c r="D22" s="75">
        <v>32</v>
      </c>
      <c r="E22" s="76">
        <f t="shared" si="0"/>
        <v>5.9479553903345722E-2</v>
      </c>
      <c r="F22" s="75">
        <v>30509</v>
      </c>
      <c r="G22" s="23">
        <f t="shared" si="1"/>
        <v>3.9822276920294504E-4</v>
      </c>
    </row>
    <row r="23" spans="3:7" s="1" customFormat="1" x14ac:dyDescent="0.2">
      <c r="C23" s="20" t="s">
        <v>12</v>
      </c>
      <c r="D23" s="75">
        <v>37</v>
      </c>
      <c r="E23" s="76">
        <f t="shared" si="0"/>
        <v>6.8773234200743494E-2</v>
      </c>
      <c r="F23" s="75">
        <v>23472</v>
      </c>
      <c r="G23" s="23">
        <f t="shared" si="1"/>
        <v>3.0637139331775954E-4</v>
      </c>
    </row>
    <row r="24" spans="3:7" s="1" customFormat="1" x14ac:dyDescent="0.2">
      <c r="C24" s="20" t="s">
        <v>19</v>
      </c>
      <c r="D24" s="75">
        <v>44</v>
      </c>
      <c r="E24" s="76">
        <f t="shared" si="0"/>
        <v>8.1784386617100371E-2</v>
      </c>
      <c r="F24" s="75">
        <v>905023</v>
      </c>
      <c r="G24" s="23">
        <f t="shared" si="1"/>
        <v>1.1812932749429903E-2</v>
      </c>
    </row>
    <row r="25" spans="3:7" s="1" customFormat="1" x14ac:dyDescent="0.2">
      <c r="C25" s="20" t="s">
        <v>11</v>
      </c>
      <c r="D25" s="75">
        <v>74</v>
      </c>
      <c r="E25" s="76">
        <f t="shared" si="0"/>
        <v>0.13754646840148699</v>
      </c>
      <c r="F25" s="75">
        <v>51240177</v>
      </c>
      <c r="G25" s="23">
        <f t="shared" si="1"/>
        <v>0.66881920677141349</v>
      </c>
    </row>
    <row r="26" spans="3:7" s="1" customFormat="1" x14ac:dyDescent="0.2">
      <c r="C26" s="20" t="s">
        <v>38</v>
      </c>
      <c r="D26" s="75">
        <v>54</v>
      </c>
      <c r="E26" s="76">
        <f t="shared" si="0"/>
        <v>0.10037174721189591</v>
      </c>
      <c r="F26" s="75">
        <v>13916</v>
      </c>
      <c r="G26" s="79">
        <f t="shared" si="1"/>
        <v>1.8164043581330699E-4</v>
      </c>
    </row>
    <row r="27" spans="3:7" s="1" customFormat="1" ht="15" customHeight="1" x14ac:dyDescent="0.2">
      <c r="C27" s="20" t="s">
        <v>22</v>
      </c>
      <c r="D27" s="75">
        <v>1</v>
      </c>
      <c r="E27" s="76">
        <f>D27/$D$15</f>
        <v>1.8587360594795538E-3</v>
      </c>
      <c r="F27" s="75">
        <v>287936</v>
      </c>
      <c r="G27" s="23">
        <f t="shared" si="1"/>
        <v>3.758322831728971E-3</v>
      </c>
    </row>
    <row r="28" spans="3:7" s="1" customFormat="1" x14ac:dyDescent="0.2">
      <c r="C28" s="47" t="s">
        <v>34</v>
      </c>
      <c r="D28" s="77">
        <v>56</v>
      </c>
      <c r="E28" s="78">
        <f>D28/$D$15</f>
        <v>0.10408921933085502</v>
      </c>
      <c r="F28" s="77">
        <v>21398791</v>
      </c>
      <c r="G28" s="27">
        <f>F28/$F$15</f>
        <v>0.2793105578555527</v>
      </c>
    </row>
    <row r="29" spans="3:7" s="28" customFormat="1" ht="12" x14ac:dyDescent="0.2">
      <c r="C29" s="28" t="s">
        <v>20</v>
      </c>
    </row>
    <row r="33" spans="7:7" x14ac:dyDescent="0.25">
      <c r="G33" s="29"/>
    </row>
    <row r="34" spans="7:7" x14ac:dyDescent="0.25">
      <c r="G34" s="29"/>
    </row>
    <row r="35" spans="7:7" x14ac:dyDescent="0.25">
      <c r="G35" s="29"/>
    </row>
    <row r="36" spans="7:7" x14ac:dyDescent="0.25">
      <c r="G36" s="29"/>
    </row>
    <row r="37" spans="7:7" x14ac:dyDescent="0.25">
      <c r="G37" s="29"/>
    </row>
    <row r="38" spans="7:7" x14ac:dyDescent="0.25">
      <c r="G38" s="29"/>
    </row>
    <row r="39" spans="7:7" x14ac:dyDescent="0.25">
      <c r="G39" s="29"/>
    </row>
    <row r="40" spans="7:7" x14ac:dyDescent="0.25">
      <c r="G40" s="29"/>
    </row>
    <row r="41" spans="7:7" x14ac:dyDescent="0.25">
      <c r="G41" s="29"/>
    </row>
    <row r="42" spans="7:7" x14ac:dyDescent="0.25">
      <c r="G42" s="29"/>
    </row>
    <row r="43" spans="7:7" x14ac:dyDescent="0.25">
      <c r="G43" s="29"/>
    </row>
    <row r="44" spans="7:7" x14ac:dyDescent="0.25">
      <c r="G44" s="29"/>
    </row>
    <row r="45" spans="7:7" x14ac:dyDescent="0.25">
      <c r="G45" s="29"/>
    </row>
    <row r="46" spans="7:7" x14ac:dyDescent="0.25">
      <c r="G46" s="29"/>
    </row>
  </sheetData>
  <mergeCells count="7"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55118110236220474" bottom="0.15748031496062992" header="0.31496062992125984" footer="0.31496062992125984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C1:L46"/>
  <sheetViews>
    <sheetView showGridLines="0" view="pageBreakPreview" zoomScaleNormal="80" zoomScaleSheetLayoutView="100" workbookViewId="0">
      <selection activeCell="C13" sqref="C13:C14"/>
    </sheetView>
  </sheetViews>
  <sheetFormatPr baseColWidth="10" defaultRowHeight="15" x14ac:dyDescent="0.25"/>
  <cols>
    <col min="1" max="1" width="2.28515625" customWidth="1"/>
    <col min="2" max="2" width="0.7109375" customWidth="1"/>
    <col min="3" max="3" width="77.42578125" customWidth="1"/>
    <col min="4" max="4" width="12.42578125" customWidth="1"/>
    <col min="5" max="5" width="11.85546875" customWidth="1"/>
    <col min="6" max="6" width="16.5703125" customWidth="1"/>
    <col min="7" max="7" width="12.42578125" customWidth="1"/>
    <col min="8" max="8" width="8.5703125" customWidth="1"/>
  </cols>
  <sheetData>
    <row r="1" spans="3:12" s="1" customFormat="1" ht="3.75" customHeight="1" thickBot="1" x14ac:dyDescent="0.25"/>
    <row r="2" spans="3:12" s="1" customFormat="1" ht="15.75" x14ac:dyDescent="0.25">
      <c r="C2" s="2"/>
      <c r="D2" s="3"/>
      <c r="E2" s="3"/>
      <c r="F2" s="3"/>
      <c r="G2" s="4"/>
      <c r="H2" s="5"/>
    </row>
    <row r="3" spans="3:12" s="1" customFormat="1" x14ac:dyDescent="0.2">
      <c r="C3" s="6"/>
      <c r="D3" s="7"/>
      <c r="E3" s="7"/>
      <c r="F3" s="7"/>
      <c r="G3" s="8"/>
    </row>
    <row r="4" spans="3:12" s="1" customFormat="1" x14ac:dyDescent="0.2">
      <c r="C4" s="6"/>
      <c r="D4" s="7"/>
      <c r="E4" s="7"/>
      <c r="F4" s="7"/>
      <c r="G4" s="8"/>
    </row>
    <row r="5" spans="3:12" s="1" customFormat="1" x14ac:dyDescent="0.2">
      <c r="C5" s="6"/>
      <c r="D5" s="7"/>
      <c r="E5" s="7"/>
      <c r="F5" s="7"/>
      <c r="G5" s="8"/>
    </row>
    <row r="6" spans="3:12" s="1" customFormat="1" ht="15.75" thickBot="1" x14ac:dyDescent="0.25">
      <c r="C6" s="9"/>
      <c r="D6" s="10"/>
      <c r="E6" s="10"/>
      <c r="F6" s="10"/>
      <c r="G6" s="11"/>
    </row>
    <row r="7" spans="3:12" s="1" customFormat="1" ht="5.25" customHeight="1" x14ac:dyDescent="0.2">
      <c r="C7" s="12"/>
      <c r="D7" s="13"/>
      <c r="E7" s="13"/>
      <c r="F7" s="13"/>
      <c r="G7" s="14"/>
    </row>
    <row r="8" spans="3:12" s="1" customFormat="1" ht="15.75" x14ac:dyDescent="0.25">
      <c r="C8" s="142" t="s">
        <v>0</v>
      </c>
      <c r="D8" s="143"/>
      <c r="E8" s="143"/>
      <c r="F8" s="143"/>
      <c r="G8" s="144"/>
    </row>
    <row r="9" spans="3:12" s="1" customFormat="1" ht="15.75" x14ac:dyDescent="0.25">
      <c r="C9" s="142" t="s">
        <v>1</v>
      </c>
      <c r="D9" s="143"/>
      <c r="E9" s="143"/>
      <c r="F9" s="143"/>
      <c r="G9" s="144"/>
    </row>
    <row r="10" spans="3:12" s="1" customFormat="1" ht="15.75" x14ac:dyDescent="0.25">
      <c r="C10" s="142" t="s">
        <v>2</v>
      </c>
      <c r="D10" s="143"/>
      <c r="E10" s="143"/>
      <c r="F10" s="143"/>
      <c r="G10" s="144"/>
    </row>
    <row r="11" spans="3:12" s="1" customFormat="1" ht="15.75" x14ac:dyDescent="0.25">
      <c r="C11" s="142" t="s">
        <v>47</v>
      </c>
      <c r="D11" s="143"/>
      <c r="E11" s="143"/>
      <c r="F11" s="143"/>
      <c r="G11" s="144"/>
    </row>
    <row r="12" spans="3:12" s="1" customFormat="1" ht="5.25" customHeight="1" x14ac:dyDescent="0.2">
      <c r="C12" s="12"/>
      <c r="D12" s="13"/>
      <c r="E12" s="13"/>
      <c r="F12" s="13"/>
      <c r="G12" s="15"/>
    </row>
    <row r="13" spans="3:12" s="1" customFormat="1" ht="31.5" customHeight="1" x14ac:dyDescent="0.2">
      <c r="C13" s="145" t="s">
        <v>3</v>
      </c>
      <c r="D13" s="147" t="s">
        <v>4</v>
      </c>
      <c r="E13" s="147"/>
      <c r="F13" s="147" t="s">
        <v>5</v>
      </c>
      <c r="G13" s="148"/>
    </row>
    <row r="14" spans="3:12" s="1" customFormat="1" ht="15.75" x14ac:dyDescent="0.2">
      <c r="C14" s="146"/>
      <c r="D14" s="37" t="s">
        <v>6</v>
      </c>
      <c r="E14" s="37" t="s">
        <v>7</v>
      </c>
      <c r="F14" s="37" t="s">
        <v>8</v>
      </c>
      <c r="G14" s="36" t="s">
        <v>7</v>
      </c>
    </row>
    <row r="15" spans="3:12" s="1" customFormat="1" x14ac:dyDescent="0.2">
      <c r="C15" s="16" t="s">
        <v>9</v>
      </c>
      <c r="D15" s="17">
        <f>SUM(D16:D28)</f>
        <v>707</v>
      </c>
      <c r="E15" s="18">
        <f>SUM(E16:E28)</f>
        <v>1</v>
      </c>
      <c r="F15" s="17">
        <f>SUM(F16:F28)</f>
        <v>87184033</v>
      </c>
      <c r="G15" s="19">
        <f>SUM(G16:G28)</f>
        <v>1</v>
      </c>
      <c r="I15" s="80"/>
      <c r="J15" s="80"/>
      <c r="K15" s="80"/>
      <c r="L15" s="80"/>
    </row>
    <row r="16" spans="3:12" s="1" customFormat="1" x14ac:dyDescent="0.2">
      <c r="C16" s="20" t="s">
        <v>14</v>
      </c>
      <c r="D16" s="75">
        <v>40</v>
      </c>
      <c r="E16" s="76">
        <f>D16/$D$15</f>
        <v>5.6577086280056574E-2</v>
      </c>
      <c r="F16" s="75">
        <v>1779270</v>
      </c>
      <c r="G16" s="23">
        <f>F16/$F$15</f>
        <v>2.0408209379348164E-2</v>
      </c>
    </row>
    <row r="17" spans="3:7" s="1" customFormat="1" x14ac:dyDescent="0.2">
      <c r="C17" s="20" t="s">
        <v>17</v>
      </c>
      <c r="D17" s="75">
        <v>50</v>
      </c>
      <c r="E17" s="76">
        <f t="shared" ref="E17:E26" si="0">D17/$D$15</f>
        <v>7.0721357850070721E-2</v>
      </c>
      <c r="F17" s="75">
        <v>309693</v>
      </c>
      <c r="G17" s="23">
        <f t="shared" ref="G17:G27" si="1">F17/$F$15</f>
        <v>3.5521756604216738E-3</v>
      </c>
    </row>
    <row r="18" spans="3:7" s="1" customFormat="1" x14ac:dyDescent="0.2">
      <c r="C18" s="20" t="s">
        <v>15</v>
      </c>
      <c r="D18" s="75">
        <v>38</v>
      </c>
      <c r="E18" s="76">
        <f t="shared" si="0"/>
        <v>5.3748231966053751E-2</v>
      </c>
      <c r="F18" s="75">
        <v>286119</v>
      </c>
      <c r="G18" s="23">
        <f t="shared" si="1"/>
        <v>3.2817821125572387E-3</v>
      </c>
    </row>
    <row r="19" spans="3:7" s="1" customFormat="1" x14ac:dyDescent="0.2">
      <c r="C19" s="20" t="s">
        <v>16</v>
      </c>
      <c r="D19" s="75">
        <v>35</v>
      </c>
      <c r="E19" s="76">
        <f t="shared" si="0"/>
        <v>4.9504950495049507E-2</v>
      </c>
      <c r="F19" s="75">
        <v>362288</v>
      </c>
      <c r="G19" s="23">
        <f t="shared" si="1"/>
        <v>4.1554397925133834E-3</v>
      </c>
    </row>
    <row r="20" spans="3:7" s="1" customFormat="1" x14ac:dyDescent="0.2">
      <c r="C20" s="20" t="s">
        <v>21</v>
      </c>
      <c r="D20" s="75">
        <v>59</v>
      </c>
      <c r="E20" s="76">
        <f t="shared" si="0"/>
        <v>8.3451202263083446E-2</v>
      </c>
      <c r="F20" s="75">
        <v>119985</v>
      </c>
      <c r="G20" s="23">
        <f t="shared" si="1"/>
        <v>1.376226768495557E-3</v>
      </c>
    </row>
    <row r="21" spans="3:7" s="1" customFormat="1" x14ac:dyDescent="0.2">
      <c r="C21" s="20" t="s">
        <v>13</v>
      </c>
      <c r="D21" s="75">
        <v>33</v>
      </c>
      <c r="E21" s="76">
        <f t="shared" si="0"/>
        <v>4.6676096181046678E-2</v>
      </c>
      <c r="F21" s="75">
        <v>113326</v>
      </c>
      <c r="G21" s="23">
        <f t="shared" si="1"/>
        <v>1.2998481040674041E-3</v>
      </c>
    </row>
    <row r="22" spans="3:7" s="1" customFormat="1" x14ac:dyDescent="0.2">
      <c r="C22" s="20" t="s">
        <v>10</v>
      </c>
      <c r="D22" s="75">
        <v>32</v>
      </c>
      <c r="E22" s="76">
        <f t="shared" si="0"/>
        <v>4.5261669024045263E-2</v>
      </c>
      <c r="F22" s="75">
        <v>43892</v>
      </c>
      <c r="G22" s="23">
        <f t="shared" si="1"/>
        <v>5.0344080779103205E-4</v>
      </c>
    </row>
    <row r="23" spans="3:7" s="1" customFormat="1" x14ac:dyDescent="0.2">
      <c r="C23" s="20" t="s">
        <v>12</v>
      </c>
      <c r="D23" s="75">
        <v>32</v>
      </c>
      <c r="E23" s="76">
        <f t="shared" si="0"/>
        <v>4.5261669024045263E-2</v>
      </c>
      <c r="F23" s="75">
        <v>19574</v>
      </c>
      <c r="G23" s="23">
        <f t="shared" si="1"/>
        <v>2.2451358725284021E-4</v>
      </c>
    </row>
    <row r="24" spans="3:7" s="1" customFormat="1" x14ac:dyDescent="0.2">
      <c r="C24" s="20" t="s">
        <v>19</v>
      </c>
      <c r="D24" s="75">
        <v>45</v>
      </c>
      <c r="E24" s="76">
        <f t="shared" si="0"/>
        <v>6.3649222065063654E-2</v>
      </c>
      <c r="F24" s="75">
        <v>1199584</v>
      </c>
      <c r="G24" s="23">
        <f t="shared" si="1"/>
        <v>1.3759216667574899E-2</v>
      </c>
    </row>
    <row r="25" spans="3:7" s="1" customFormat="1" x14ac:dyDescent="0.2">
      <c r="C25" s="20" t="s">
        <v>11</v>
      </c>
      <c r="D25" s="75">
        <v>162</v>
      </c>
      <c r="E25" s="76">
        <f t="shared" si="0"/>
        <v>0.22913719943422914</v>
      </c>
      <c r="F25" s="75">
        <v>49573233</v>
      </c>
      <c r="G25" s="23">
        <f t="shared" si="1"/>
        <v>0.56860449435735549</v>
      </c>
    </row>
    <row r="26" spans="3:7" s="1" customFormat="1" x14ac:dyDescent="0.2">
      <c r="C26" s="20" t="s">
        <v>38</v>
      </c>
      <c r="D26" s="75">
        <v>49</v>
      </c>
      <c r="E26" s="76">
        <f t="shared" si="0"/>
        <v>6.9306930693069313E-2</v>
      </c>
      <c r="F26" s="75">
        <v>10336</v>
      </c>
      <c r="G26" s="79">
        <f t="shared" si="1"/>
        <v>1.1855381822036152E-4</v>
      </c>
    </row>
    <row r="27" spans="3:7" s="1" customFormat="1" ht="15" customHeight="1" x14ac:dyDescent="0.2">
      <c r="C27" s="20" t="s">
        <v>22</v>
      </c>
      <c r="D27" s="75">
        <v>2</v>
      </c>
      <c r="E27" s="76">
        <f>D27/$D$15</f>
        <v>2.828854314002829E-3</v>
      </c>
      <c r="F27" s="75">
        <v>714693</v>
      </c>
      <c r="G27" s="23">
        <f t="shared" si="1"/>
        <v>8.1975216723456697E-3</v>
      </c>
    </row>
    <row r="28" spans="3:7" s="1" customFormat="1" x14ac:dyDescent="0.2">
      <c r="C28" s="47" t="s">
        <v>34</v>
      </c>
      <c r="D28" s="77">
        <v>130</v>
      </c>
      <c r="E28" s="78">
        <f>D28/$D$15</f>
        <v>0.18387553041018387</v>
      </c>
      <c r="F28" s="77">
        <v>32652040</v>
      </c>
      <c r="G28" s="27">
        <f>F28/$F$15</f>
        <v>0.37451857727205623</v>
      </c>
    </row>
    <row r="29" spans="3:7" s="28" customFormat="1" ht="12" x14ac:dyDescent="0.2">
      <c r="C29" s="28" t="s">
        <v>20</v>
      </c>
    </row>
    <row r="33" spans="7:7" x14ac:dyDescent="0.25">
      <c r="G33" s="29"/>
    </row>
    <row r="34" spans="7:7" x14ac:dyDescent="0.25">
      <c r="G34" s="29"/>
    </row>
    <row r="35" spans="7:7" x14ac:dyDescent="0.25">
      <c r="G35" s="29"/>
    </row>
    <row r="36" spans="7:7" x14ac:dyDescent="0.25">
      <c r="G36" s="29"/>
    </row>
    <row r="37" spans="7:7" x14ac:dyDescent="0.25">
      <c r="G37" s="29"/>
    </row>
    <row r="38" spans="7:7" x14ac:dyDescent="0.25">
      <c r="G38" s="29"/>
    </row>
    <row r="39" spans="7:7" x14ac:dyDescent="0.25">
      <c r="G39" s="29"/>
    </row>
    <row r="40" spans="7:7" x14ac:dyDescent="0.25">
      <c r="G40" s="29"/>
    </row>
    <row r="41" spans="7:7" x14ac:dyDescent="0.25">
      <c r="G41" s="29"/>
    </row>
    <row r="42" spans="7:7" x14ac:dyDescent="0.25">
      <c r="G42" s="29"/>
    </row>
    <row r="43" spans="7:7" x14ac:dyDescent="0.25">
      <c r="G43" s="29"/>
    </row>
    <row r="44" spans="7:7" x14ac:dyDescent="0.25">
      <c r="G44" s="29"/>
    </row>
    <row r="45" spans="7:7" x14ac:dyDescent="0.25">
      <c r="G45" s="29"/>
    </row>
    <row r="46" spans="7:7" x14ac:dyDescent="0.25">
      <c r="G46" s="29"/>
    </row>
  </sheetData>
  <mergeCells count="7"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55118110236220474" bottom="0.15748031496062992" header="0.31496062992125984" footer="0.31496062992125984"/>
  <pageSetup scale="9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C1:L50"/>
  <sheetViews>
    <sheetView showGridLines="0" view="pageBreakPreview" zoomScaleNormal="80" zoomScaleSheetLayoutView="100" workbookViewId="0">
      <selection activeCell="C15" sqref="C15"/>
    </sheetView>
  </sheetViews>
  <sheetFormatPr baseColWidth="10" defaultRowHeight="15" x14ac:dyDescent="0.25"/>
  <cols>
    <col min="1" max="1" width="2.28515625" customWidth="1"/>
    <col min="2" max="2" width="0.7109375" customWidth="1"/>
    <col min="3" max="3" width="78.85546875" customWidth="1"/>
    <col min="4" max="4" width="12.42578125" customWidth="1"/>
    <col min="5" max="5" width="11.85546875" customWidth="1"/>
    <col min="6" max="6" width="16.5703125" customWidth="1"/>
    <col min="7" max="7" width="12.42578125" customWidth="1"/>
    <col min="8" max="8" width="8.5703125" customWidth="1"/>
  </cols>
  <sheetData>
    <row r="1" spans="3:12" s="1" customFormat="1" ht="3.75" customHeight="1" thickBot="1" x14ac:dyDescent="0.25"/>
    <row r="2" spans="3:12" s="1" customFormat="1" ht="15.75" x14ac:dyDescent="0.25">
      <c r="C2" s="2"/>
      <c r="D2" s="3"/>
      <c r="E2" s="3"/>
      <c r="F2" s="3"/>
      <c r="G2" s="4"/>
      <c r="H2" s="5"/>
    </row>
    <row r="3" spans="3:12" s="1" customFormat="1" x14ac:dyDescent="0.2">
      <c r="C3" s="6"/>
      <c r="D3" s="7"/>
      <c r="E3" s="7"/>
      <c r="F3" s="7"/>
      <c r="G3" s="8"/>
    </row>
    <row r="4" spans="3:12" s="1" customFormat="1" x14ac:dyDescent="0.2">
      <c r="C4" s="6"/>
      <c r="D4" s="7"/>
      <c r="E4" s="7"/>
      <c r="F4" s="7"/>
      <c r="G4" s="8"/>
    </row>
    <row r="5" spans="3:12" s="1" customFormat="1" x14ac:dyDescent="0.2">
      <c r="C5" s="6"/>
      <c r="D5" s="7"/>
      <c r="E5" s="7"/>
      <c r="F5" s="7"/>
      <c r="G5" s="8"/>
    </row>
    <row r="6" spans="3:12" s="1" customFormat="1" ht="15.75" thickBot="1" x14ac:dyDescent="0.25">
      <c r="C6" s="9"/>
      <c r="D6" s="10"/>
      <c r="E6" s="10"/>
      <c r="F6" s="10"/>
      <c r="G6" s="11"/>
    </row>
    <row r="7" spans="3:12" s="1" customFormat="1" ht="5.25" customHeight="1" x14ac:dyDescent="0.2">
      <c r="C7" s="12"/>
      <c r="D7" s="13"/>
      <c r="E7" s="13"/>
      <c r="F7" s="13"/>
      <c r="G7" s="14"/>
    </row>
    <row r="8" spans="3:12" s="1" customFormat="1" ht="15.75" x14ac:dyDescent="0.25">
      <c r="C8" s="142" t="s">
        <v>0</v>
      </c>
      <c r="D8" s="143"/>
      <c r="E8" s="143"/>
      <c r="F8" s="143"/>
      <c r="G8" s="144"/>
    </row>
    <row r="9" spans="3:12" s="1" customFormat="1" ht="15.75" x14ac:dyDescent="0.25">
      <c r="C9" s="142" t="s">
        <v>1</v>
      </c>
      <c r="D9" s="143"/>
      <c r="E9" s="143"/>
      <c r="F9" s="143"/>
      <c r="G9" s="144"/>
    </row>
    <row r="10" spans="3:12" s="1" customFormat="1" ht="15.75" x14ac:dyDescent="0.25">
      <c r="C10" s="142" t="s">
        <v>2</v>
      </c>
      <c r="D10" s="143"/>
      <c r="E10" s="143"/>
      <c r="F10" s="143"/>
      <c r="G10" s="144"/>
    </row>
    <row r="11" spans="3:12" s="1" customFormat="1" ht="15.75" x14ac:dyDescent="0.25">
      <c r="C11" s="142" t="s">
        <v>48</v>
      </c>
      <c r="D11" s="143"/>
      <c r="E11" s="143"/>
      <c r="F11" s="143"/>
      <c r="G11" s="144"/>
    </row>
    <row r="12" spans="3:12" s="1" customFormat="1" ht="5.25" customHeight="1" x14ac:dyDescent="0.2">
      <c r="C12" s="12"/>
      <c r="D12" s="13"/>
      <c r="E12" s="13"/>
      <c r="F12" s="13"/>
      <c r="G12" s="15"/>
    </row>
    <row r="13" spans="3:12" s="1" customFormat="1" ht="31.5" customHeight="1" x14ac:dyDescent="0.2">
      <c r="C13" s="145" t="s">
        <v>3</v>
      </c>
      <c r="D13" s="147" t="s">
        <v>4</v>
      </c>
      <c r="E13" s="147"/>
      <c r="F13" s="147" t="s">
        <v>5</v>
      </c>
      <c r="G13" s="148"/>
    </row>
    <row r="14" spans="3:12" s="1" customFormat="1" ht="15.75" x14ac:dyDescent="0.2">
      <c r="C14" s="146"/>
      <c r="D14" s="37" t="s">
        <v>6</v>
      </c>
      <c r="E14" s="37" t="s">
        <v>7</v>
      </c>
      <c r="F14" s="37" t="s">
        <v>8</v>
      </c>
      <c r="G14" s="36" t="s">
        <v>7</v>
      </c>
    </row>
    <row r="15" spans="3:12" s="1" customFormat="1" x14ac:dyDescent="0.2">
      <c r="C15" s="16" t="s">
        <v>9</v>
      </c>
      <c r="D15" s="17">
        <f>SUM(D16:D32)</f>
        <v>707</v>
      </c>
      <c r="E15" s="18">
        <f>SUM(E16:E32)</f>
        <v>1</v>
      </c>
      <c r="F15" s="17">
        <f>SUM(F16:F32)</f>
        <v>67641411</v>
      </c>
      <c r="G15" s="19">
        <f>SUM(G16:G32)</f>
        <v>1</v>
      </c>
      <c r="I15" s="80"/>
      <c r="J15" s="80"/>
      <c r="K15" s="80"/>
      <c r="L15" s="80"/>
    </row>
    <row r="16" spans="3:12" s="1" customFormat="1" x14ac:dyDescent="0.2">
      <c r="C16" s="20" t="s">
        <v>14</v>
      </c>
      <c r="D16" s="75">
        <v>39</v>
      </c>
      <c r="E16" s="76">
        <f>D16/$D$15</f>
        <v>5.5162659123055166E-2</v>
      </c>
      <c r="F16" s="75">
        <v>1062868</v>
      </c>
      <c r="G16" s="23">
        <f>F16/$F$15</f>
        <v>1.5713273633514237E-2</v>
      </c>
    </row>
    <row r="17" spans="3:7" s="1" customFormat="1" x14ac:dyDescent="0.2">
      <c r="C17" s="20" t="s">
        <v>17</v>
      </c>
      <c r="D17" s="75">
        <v>33</v>
      </c>
      <c r="E17" s="76">
        <f t="shared" ref="E17:E30" si="0">D17/$D$15</f>
        <v>4.6676096181046678E-2</v>
      </c>
      <c r="F17" s="75">
        <v>167923</v>
      </c>
      <c r="G17" s="23">
        <f t="shared" ref="G17:G31" si="1">F17/$F$15</f>
        <v>2.4825472667919361E-3</v>
      </c>
    </row>
    <row r="18" spans="3:7" s="1" customFormat="1" x14ac:dyDescent="0.2">
      <c r="C18" s="20" t="s">
        <v>15</v>
      </c>
      <c r="D18" s="75">
        <v>34</v>
      </c>
      <c r="E18" s="76">
        <f t="shared" si="0"/>
        <v>4.8090523338048093E-2</v>
      </c>
      <c r="F18" s="75">
        <v>163388</v>
      </c>
      <c r="G18" s="23">
        <f t="shared" si="1"/>
        <v>2.4155025388219653E-3</v>
      </c>
    </row>
    <row r="19" spans="3:7" s="1" customFormat="1" x14ac:dyDescent="0.2">
      <c r="C19" s="20" t="s">
        <v>16</v>
      </c>
      <c r="D19" s="75">
        <v>29</v>
      </c>
      <c r="E19" s="76">
        <f t="shared" si="0"/>
        <v>4.1018387553041019E-2</v>
      </c>
      <c r="F19" s="75">
        <v>336267</v>
      </c>
      <c r="G19" s="23">
        <f t="shared" si="1"/>
        <v>4.9713185314836199E-3</v>
      </c>
    </row>
    <row r="20" spans="3:7" s="1" customFormat="1" x14ac:dyDescent="0.2">
      <c r="C20" s="20" t="s">
        <v>21</v>
      </c>
      <c r="D20" s="75">
        <v>173</v>
      </c>
      <c r="E20" s="76">
        <f t="shared" si="0"/>
        <v>0.24469589816124471</v>
      </c>
      <c r="F20" s="75">
        <v>384915</v>
      </c>
      <c r="G20" s="23">
        <f t="shared" si="1"/>
        <v>5.6905229253718555E-3</v>
      </c>
    </row>
    <row r="21" spans="3:7" s="1" customFormat="1" x14ac:dyDescent="0.2">
      <c r="C21" s="20" t="s">
        <v>13</v>
      </c>
      <c r="D21" s="75">
        <v>32</v>
      </c>
      <c r="E21" s="76">
        <f t="shared" si="0"/>
        <v>4.5261669024045263E-2</v>
      </c>
      <c r="F21" s="75">
        <v>98417</v>
      </c>
      <c r="G21" s="23">
        <f t="shared" si="1"/>
        <v>1.4549814757708114E-3</v>
      </c>
    </row>
    <row r="22" spans="3:7" s="1" customFormat="1" x14ac:dyDescent="0.2">
      <c r="C22" s="46" t="s">
        <v>28</v>
      </c>
      <c r="D22" s="75">
        <v>1</v>
      </c>
      <c r="E22" s="76">
        <f t="shared" si="0"/>
        <v>1.4144271570014145E-3</v>
      </c>
      <c r="F22" s="75">
        <v>3096</v>
      </c>
      <c r="G22" s="23">
        <f t="shared" si="1"/>
        <v>4.5770777904086006E-5</v>
      </c>
    </row>
    <row r="23" spans="3:7" s="1" customFormat="1" x14ac:dyDescent="0.2">
      <c r="C23" s="20" t="s">
        <v>10</v>
      </c>
      <c r="D23" s="75">
        <v>30</v>
      </c>
      <c r="E23" s="76">
        <f t="shared" si="0"/>
        <v>4.2432814710042434E-2</v>
      </c>
      <c r="F23" s="75">
        <v>20383</v>
      </c>
      <c r="G23" s="23">
        <f t="shared" si="1"/>
        <v>3.0133907171155848E-4</v>
      </c>
    </row>
    <row r="24" spans="3:7" s="1" customFormat="1" x14ac:dyDescent="0.2">
      <c r="C24" s="20" t="s">
        <v>12</v>
      </c>
      <c r="D24" s="75">
        <v>39</v>
      </c>
      <c r="E24" s="76">
        <f t="shared" si="0"/>
        <v>5.5162659123055166E-2</v>
      </c>
      <c r="F24" s="75">
        <v>20194</v>
      </c>
      <c r="G24" s="23">
        <f t="shared" si="1"/>
        <v>2.9854492538601834E-4</v>
      </c>
    </row>
    <row r="25" spans="3:7" s="1" customFormat="1" x14ac:dyDescent="0.2">
      <c r="C25" s="20" t="s">
        <v>19</v>
      </c>
      <c r="D25" s="75">
        <v>40</v>
      </c>
      <c r="E25" s="76">
        <f t="shared" si="0"/>
        <v>5.6577086280056574E-2</v>
      </c>
      <c r="F25" s="75">
        <v>848658</v>
      </c>
      <c r="G25" s="23">
        <f t="shared" si="1"/>
        <v>1.2546426626138831E-2</v>
      </c>
    </row>
    <row r="26" spans="3:7" s="1" customFormat="1" x14ac:dyDescent="0.2">
      <c r="C26" s="20" t="s">
        <v>11</v>
      </c>
      <c r="D26" s="75">
        <v>102</v>
      </c>
      <c r="E26" s="76">
        <f t="shared" si="0"/>
        <v>0.14427157001414428</v>
      </c>
      <c r="F26" s="75">
        <v>30993696</v>
      </c>
      <c r="G26" s="23">
        <f t="shared" si="1"/>
        <v>0.45820593541432775</v>
      </c>
    </row>
    <row r="27" spans="3:7" s="1" customFormat="1" x14ac:dyDescent="0.2">
      <c r="C27" s="20" t="s">
        <v>38</v>
      </c>
      <c r="D27" s="75">
        <v>32</v>
      </c>
      <c r="E27" s="76">
        <f t="shared" si="0"/>
        <v>4.5261669024045263E-2</v>
      </c>
      <c r="F27" s="75">
        <v>19017</v>
      </c>
      <c r="G27" s="23">
        <f t="shared" si="1"/>
        <v>2.8114434218410965E-4</v>
      </c>
    </row>
    <row r="28" spans="3:7" s="1" customFormat="1" ht="28.5" x14ac:dyDescent="0.2">
      <c r="C28" s="20" t="s">
        <v>23</v>
      </c>
      <c r="D28" s="75">
        <v>1</v>
      </c>
      <c r="E28" s="76">
        <f t="shared" si="0"/>
        <v>1.4144271570014145E-3</v>
      </c>
      <c r="F28" s="75">
        <v>3116</v>
      </c>
      <c r="G28" s="23">
        <f t="shared" si="1"/>
        <v>4.6066454763931518E-5</v>
      </c>
    </row>
    <row r="29" spans="3:7" s="1" customFormat="1" ht="28.5" x14ac:dyDescent="0.2">
      <c r="C29" s="20" t="s">
        <v>24</v>
      </c>
      <c r="D29" s="75">
        <v>1</v>
      </c>
      <c r="E29" s="76">
        <f t="shared" si="0"/>
        <v>1.4144271570014145E-3</v>
      </c>
      <c r="F29" s="75">
        <v>18876</v>
      </c>
      <c r="G29" s="23">
        <f t="shared" si="1"/>
        <v>2.790598203221988E-4</v>
      </c>
    </row>
    <row r="30" spans="3:7" s="1" customFormat="1" ht="28.5" x14ac:dyDescent="0.2">
      <c r="C30" s="20" t="s">
        <v>25</v>
      </c>
      <c r="D30" s="75">
        <v>4</v>
      </c>
      <c r="E30" s="76">
        <f t="shared" si="0"/>
        <v>5.6577086280056579E-3</v>
      </c>
      <c r="F30" s="75">
        <v>84792</v>
      </c>
      <c r="G30" s="79">
        <f t="shared" si="1"/>
        <v>1.2535516150010532E-3</v>
      </c>
    </row>
    <row r="31" spans="3:7" s="1" customFormat="1" ht="15" customHeight="1" x14ac:dyDescent="0.2">
      <c r="C31" s="20" t="s">
        <v>22</v>
      </c>
      <c r="D31" s="75">
        <v>1</v>
      </c>
      <c r="E31" s="76">
        <f>D31/$D$15</f>
        <v>1.4144271570014145E-3</v>
      </c>
      <c r="F31" s="75">
        <v>289256</v>
      </c>
      <c r="G31" s="23">
        <f t="shared" si="1"/>
        <v>4.2763152885737406E-3</v>
      </c>
    </row>
    <row r="32" spans="3:7" s="1" customFormat="1" x14ac:dyDescent="0.2">
      <c r="C32" s="47" t="s">
        <v>34</v>
      </c>
      <c r="D32" s="77">
        <v>116</v>
      </c>
      <c r="E32" s="78">
        <f>D32/$D$15</f>
        <v>0.16407355021216408</v>
      </c>
      <c r="F32" s="77">
        <v>33126549</v>
      </c>
      <c r="G32" s="27">
        <f>F32/$F$15</f>
        <v>0.48973769929193228</v>
      </c>
    </row>
    <row r="33" spans="3:7" s="28" customFormat="1" ht="12" x14ac:dyDescent="0.2">
      <c r="C33" s="28" t="s">
        <v>20</v>
      </c>
    </row>
    <row r="37" spans="3:7" x14ac:dyDescent="0.25">
      <c r="G37" s="29"/>
    </row>
    <row r="38" spans="3:7" x14ac:dyDescent="0.25">
      <c r="G38" s="29"/>
    </row>
    <row r="39" spans="3:7" x14ac:dyDescent="0.25">
      <c r="G39" s="29"/>
    </row>
    <row r="40" spans="3:7" x14ac:dyDescent="0.25">
      <c r="G40" s="29"/>
    </row>
    <row r="41" spans="3:7" x14ac:dyDescent="0.25">
      <c r="G41" s="29"/>
    </row>
    <row r="42" spans="3:7" x14ac:dyDescent="0.25">
      <c r="G42" s="29"/>
    </row>
    <row r="43" spans="3:7" x14ac:dyDescent="0.25">
      <c r="G43" s="29"/>
    </row>
    <row r="44" spans="3:7" x14ac:dyDescent="0.25">
      <c r="G44" s="29"/>
    </row>
    <row r="45" spans="3:7" x14ac:dyDescent="0.25">
      <c r="G45" s="29"/>
    </row>
    <row r="46" spans="3:7" x14ac:dyDescent="0.25">
      <c r="G46" s="29"/>
    </row>
    <row r="47" spans="3:7" x14ac:dyDescent="0.25">
      <c r="G47" s="29"/>
    </row>
    <row r="48" spans="3:7" x14ac:dyDescent="0.25">
      <c r="G48" s="29"/>
    </row>
    <row r="49" spans="7:7" x14ac:dyDescent="0.25">
      <c r="G49" s="29"/>
    </row>
    <row r="50" spans="7:7" x14ac:dyDescent="0.25">
      <c r="G50" s="29"/>
    </row>
  </sheetData>
  <mergeCells count="7"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C1:L49"/>
  <sheetViews>
    <sheetView showGridLines="0" view="pageBreakPreview" topLeftCell="B1" zoomScaleNormal="80" zoomScaleSheetLayoutView="100" workbookViewId="0">
      <selection activeCell="C13" sqref="C13:C14"/>
    </sheetView>
  </sheetViews>
  <sheetFormatPr baseColWidth="10" defaultRowHeight="15" x14ac:dyDescent="0.25"/>
  <cols>
    <col min="1" max="1" width="2.28515625" customWidth="1"/>
    <col min="2" max="2" width="0.7109375" customWidth="1"/>
    <col min="3" max="3" width="78.85546875" customWidth="1"/>
    <col min="4" max="4" width="12.42578125" customWidth="1"/>
    <col min="5" max="5" width="11.85546875" customWidth="1"/>
    <col min="6" max="6" width="16.5703125" customWidth="1"/>
    <col min="7" max="7" width="12.42578125" customWidth="1"/>
    <col min="8" max="8" width="8.5703125" customWidth="1"/>
  </cols>
  <sheetData>
    <row r="1" spans="3:12" s="1" customFormat="1" ht="3.75" customHeight="1" thickBot="1" x14ac:dyDescent="0.25"/>
    <row r="2" spans="3:12" s="1" customFormat="1" ht="15.75" x14ac:dyDescent="0.25">
      <c r="C2" s="2"/>
      <c r="D2" s="3"/>
      <c r="E2" s="3"/>
      <c r="F2" s="3"/>
      <c r="G2" s="4"/>
      <c r="H2" s="5"/>
    </row>
    <row r="3" spans="3:12" s="1" customFormat="1" x14ac:dyDescent="0.2">
      <c r="C3" s="6"/>
      <c r="D3" s="7"/>
      <c r="E3" s="7"/>
      <c r="F3" s="7"/>
      <c r="G3" s="8"/>
    </row>
    <row r="4" spans="3:12" s="1" customFormat="1" x14ac:dyDescent="0.2">
      <c r="C4" s="6"/>
      <c r="D4" s="7"/>
      <c r="E4" s="7"/>
      <c r="F4" s="7"/>
      <c r="G4" s="8"/>
    </row>
    <row r="5" spans="3:12" s="1" customFormat="1" x14ac:dyDescent="0.2">
      <c r="C5" s="6"/>
      <c r="D5" s="7"/>
      <c r="E5" s="7"/>
      <c r="F5" s="7"/>
      <c r="G5" s="8"/>
    </row>
    <row r="6" spans="3:12" s="1" customFormat="1" ht="15.75" thickBot="1" x14ac:dyDescent="0.25">
      <c r="C6" s="9"/>
      <c r="D6" s="10"/>
      <c r="E6" s="10"/>
      <c r="F6" s="10"/>
      <c r="G6" s="11"/>
    </row>
    <row r="7" spans="3:12" s="1" customFormat="1" ht="5.25" customHeight="1" x14ac:dyDescent="0.2">
      <c r="C7" s="12"/>
      <c r="D7" s="13"/>
      <c r="E7" s="13"/>
      <c r="F7" s="13"/>
      <c r="G7" s="14"/>
    </row>
    <row r="8" spans="3:12" s="1" customFormat="1" ht="15.75" x14ac:dyDescent="0.25">
      <c r="C8" s="142" t="s">
        <v>0</v>
      </c>
      <c r="D8" s="143"/>
      <c r="E8" s="143"/>
      <c r="F8" s="143"/>
      <c r="G8" s="144"/>
    </row>
    <row r="9" spans="3:12" s="1" customFormat="1" ht="15.75" x14ac:dyDescent="0.25">
      <c r="C9" s="142" t="s">
        <v>1</v>
      </c>
      <c r="D9" s="143"/>
      <c r="E9" s="143"/>
      <c r="F9" s="143"/>
      <c r="G9" s="144"/>
    </row>
    <row r="10" spans="3:12" s="1" customFormat="1" ht="15.75" x14ac:dyDescent="0.25">
      <c r="C10" s="142" t="s">
        <v>2</v>
      </c>
      <c r="D10" s="143"/>
      <c r="E10" s="143"/>
      <c r="F10" s="143"/>
      <c r="G10" s="144"/>
    </row>
    <row r="11" spans="3:12" s="1" customFormat="1" ht="15.75" x14ac:dyDescent="0.25">
      <c r="C11" s="142" t="s">
        <v>51</v>
      </c>
      <c r="D11" s="143"/>
      <c r="E11" s="143"/>
      <c r="F11" s="143"/>
      <c r="G11" s="144"/>
    </row>
    <row r="12" spans="3:12" s="1" customFormat="1" ht="5.25" customHeight="1" x14ac:dyDescent="0.2">
      <c r="C12" s="12"/>
      <c r="D12" s="13"/>
      <c r="E12" s="13"/>
      <c r="F12" s="13"/>
      <c r="G12" s="15"/>
    </row>
    <row r="13" spans="3:12" s="1" customFormat="1" ht="31.5" customHeight="1" x14ac:dyDescent="0.2">
      <c r="C13" s="145" t="s">
        <v>3</v>
      </c>
      <c r="D13" s="147" t="s">
        <v>4</v>
      </c>
      <c r="E13" s="147"/>
      <c r="F13" s="147" t="s">
        <v>5</v>
      </c>
      <c r="G13" s="148"/>
    </row>
    <row r="14" spans="3:12" s="1" customFormat="1" ht="15.75" x14ac:dyDescent="0.2">
      <c r="C14" s="146"/>
      <c r="D14" s="37" t="s">
        <v>6</v>
      </c>
      <c r="E14" s="37" t="s">
        <v>7</v>
      </c>
      <c r="F14" s="37" t="s">
        <v>8</v>
      </c>
      <c r="G14" s="36" t="s">
        <v>7</v>
      </c>
    </row>
    <row r="15" spans="3:12" s="1" customFormat="1" x14ac:dyDescent="0.2">
      <c r="C15" s="16" t="s">
        <v>9</v>
      </c>
      <c r="D15" s="17">
        <f>SUM(D16:D31)</f>
        <v>562</v>
      </c>
      <c r="E15" s="18">
        <f>SUM(E16:E31)</f>
        <v>1</v>
      </c>
      <c r="F15" s="17">
        <f>SUM(F16:F31)</f>
        <v>53811907</v>
      </c>
      <c r="G15" s="19">
        <f>SUM(G16:G31)</f>
        <v>1.0000000000000002</v>
      </c>
      <c r="I15" s="80"/>
      <c r="J15" s="80"/>
      <c r="K15" s="80"/>
      <c r="L15" s="80"/>
    </row>
    <row r="16" spans="3:12" s="1" customFormat="1" x14ac:dyDescent="0.2">
      <c r="C16" s="20" t="s">
        <v>21</v>
      </c>
      <c r="D16" s="75">
        <v>55</v>
      </c>
      <c r="E16" s="76">
        <f>D16/$D$15</f>
        <v>9.7864768683274025E-2</v>
      </c>
      <c r="F16" s="75">
        <v>120322</v>
      </c>
      <c r="G16" s="23">
        <f>F16/$F$15</f>
        <v>2.2359735364888668E-3</v>
      </c>
      <c r="I16" s="80"/>
      <c r="J16" s="80"/>
      <c r="K16" s="80"/>
      <c r="L16" s="80"/>
    </row>
    <row r="17" spans="3:7" s="1" customFormat="1" x14ac:dyDescent="0.2">
      <c r="C17" s="20" t="s">
        <v>10</v>
      </c>
      <c r="D17" s="75">
        <v>23</v>
      </c>
      <c r="E17" s="76">
        <f t="shared" ref="E17:E29" si="0">D17/$D$15</f>
        <v>4.0925266903914591E-2</v>
      </c>
      <c r="F17" s="75">
        <v>15643</v>
      </c>
      <c r="G17" s="23">
        <f t="shared" ref="G17:G30" si="1">F17/$F$15</f>
        <v>2.9069774464599441E-4</v>
      </c>
    </row>
    <row r="18" spans="3:7" s="1" customFormat="1" x14ac:dyDescent="0.2">
      <c r="C18" s="20" t="s">
        <v>11</v>
      </c>
      <c r="D18" s="75">
        <v>77</v>
      </c>
      <c r="E18" s="76">
        <f t="shared" si="0"/>
        <v>0.13701067615658363</v>
      </c>
      <c r="F18" s="75">
        <v>17096611</v>
      </c>
      <c r="G18" s="23">
        <f t="shared" si="1"/>
        <v>0.31771055799973785</v>
      </c>
    </row>
    <row r="19" spans="3:7" s="1" customFormat="1" x14ac:dyDescent="0.2">
      <c r="C19" s="20" t="s">
        <v>12</v>
      </c>
      <c r="D19" s="75">
        <v>40</v>
      </c>
      <c r="E19" s="76">
        <f t="shared" si="0"/>
        <v>7.1174377224199295E-2</v>
      </c>
      <c r="F19" s="75">
        <v>23419</v>
      </c>
      <c r="G19" s="23">
        <f t="shared" si="1"/>
        <v>4.3520107919609686E-4</v>
      </c>
    </row>
    <row r="20" spans="3:7" s="1" customFormat="1" x14ac:dyDescent="0.2">
      <c r="C20" s="20" t="s">
        <v>13</v>
      </c>
      <c r="D20" s="75">
        <v>36</v>
      </c>
      <c r="E20" s="76">
        <f t="shared" si="0"/>
        <v>6.4056939501779361E-2</v>
      </c>
      <c r="F20" s="75">
        <v>148240</v>
      </c>
      <c r="G20" s="23">
        <f t="shared" si="1"/>
        <v>2.7547806473388874E-3</v>
      </c>
    </row>
    <row r="21" spans="3:7" s="1" customFormat="1" x14ac:dyDescent="0.2">
      <c r="C21" s="20" t="s">
        <v>49</v>
      </c>
      <c r="D21" s="75">
        <v>1</v>
      </c>
      <c r="E21" s="76">
        <f t="shared" si="0"/>
        <v>1.7793594306049821E-3</v>
      </c>
      <c r="F21" s="75">
        <v>1502</v>
      </c>
      <c r="G21" s="23">
        <f t="shared" si="1"/>
        <v>2.7912038129405076E-5</v>
      </c>
    </row>
    <row r="22" spans="3:7" s="1" customFormat="1" x14ac:dyDescent="0.2">
      <c r="C22" s="46" t="s">
        <v>14</v>
      </c>
      <c r="D22" s="75">
        <v>24</v>
      </c>
      <c r="E22" s="76">
        <f t="shared" si="0"/>
        <v>4.2704626334519574E-2</v>
      </c>
      <c r="F22" s="75">
        <v>1167534</v>
      </c>
      <c r="G22" s="23">
        <f t="shared" si="1"/>
        <v>2.1696573585470592E-2</v>
      </c>
    </row>
    <row r="23" spans="3:7" s="1" customFormat="1" x14ac:dyDescent="0.2">
      <c r="C23" s="20" t="s">
        <v>15</v>
      </c>
      <c r="D23" s="75">
        <v>26</v>
      </c>
      <c r="E23" s="76">
        <f t="shared" si="0"/>
        <v>4.6263345195729534E-2</v>
      </c>
      <c r="F23" s="75">
        <v>140381</v>
      </c>
      <c r="G23" s="23">
        <f t="shared" si="1"/>
        <v>2.6087349032250426E-3</v>
      </c>
    </row>
    <row r="24" spans="3:7" s="1" customFormat="1" x14ac:dyDescent="0.2">
      <c r="C24" s="20" t="s">
        <v>16</v>
      </c>
      <c r="D24" s="75">
        <v>26</v>
      </c>
      <c r="E24" s="76">
        <f t="shared" si="0"/>
        <v>4.6263345195729534E-2</v>
      </c>
      <c r="F24" s="75">
        <v>269721</v>
      </c>
      <c r="G24" s="23">
        <f t="shared" si="1"/>
        <v>5.0122921679768753E-3</v>
      </c>
    </row>
    <row r="25" spans="3:7" s="1" customFormat="1" x14ac:dyDescent="0.2">
      <c r="C25" s="20" t="s">
        <v>17</v>
      </c>
      <c r="D25" s="75">
        <v>30</v>
      </c>
      <c r="E25" s="76">
        <f t="shared" si="0"/>
        <v>5.3380782918149468E-2</v>
      </c>
      <c r="F25" s="75">
        <v>167180</v>
      </c>
      <c r="G25" s="23">
        <f t="shared" si="1"/>
        <v>3.1067473598361791E-3</v>
      </c>
    </row>
    <row r="26" spans="3:7" s="1" customFormat="1" x14ac:dyDescent="0.2">
      <c r="C26" s="20" t="s">
        <v>34</v>
      </c>
      <c r="D26" s="75">
        <v>99</v>
      </c>
      <c r="E26" s="76">
        <f t="shared" si="0"/>
        <v>0.17615658362989323</v>
      </c>
      <c r="F26" s="75">
        <v>31285158</v>
      </c>
      <c r="G26" s="23">
        <f t="shared" si="1"/>
        <v>0.58137984219737837</v>
      </c>
    </row>
    <row r="27" spans="3:7" s="1" customFormat="1" x14ac:dyDescent="0.2">
      <c r="C27" s="46" t="s">
        <v>50</v>
      </c>
      <c r="D27" s="75">
        <v>44</v>
      </c>
      <c r="E27" s="76">
        <f t="shared" si="0"/>
        <v>7.8291814946619215E-2</v>
      </c>
      <c r="F27" s="75">
        <v>3037541</v>
      </c>
      <c r="G27" s="23">
        <f t="shared" si="1"/>
        <v>5.6447376971791766E-2</v>
      </c>
    </row>
    <row r="28" spans="3:7" s="1" customFormat="1" x14ac:dyDescent="0.2">
      <c r="C28" s="20" t="s">
        <v>38</v>
      </c>
      <c r="D28" s="75">
        <v>29</v>
      </c>
      <c r="E28" s="76">
        <f t="shared" si="0"/>
        <v>5.1601423487544484E-2</v>
      </c>
      <c r="F28" s="75">
        <v>4440</v>
      </c>
      <c r="G28" s="23">
        <f t="shared" si="1"/>
        <v>8.2509620036323925E-5</v>
      </c>
    </row>
    <row r="29" spans="3:7" s="1" customFormat="1" x14ac:dyDescent="0.2">
      <c r="C29" s="20" t="s">
        <v>19</v>
      </c>
      <c r="D29" s="75">
        <v>46</v>
      </c>
      <c r="E29" s="76">
        <f t="shared" si="0"/>
        <v>8.1850533807829182E-2</v>
      </c>
      <c r="F29" s="75">
        <v>305067</v>
      </c>
      <c r="G29" s="23">
        <f t="shared" si="1"/>
        <v>5.6691356431579354E-3</v>
      </c>
    </row>
    <row r="30" spans="3:7" s="1" customFormat="1" x14ac:dyDescent="0.2">
      <c r="C30" s="46" t="s">
        <v>28</v>
      </c>
      <c r="D30" s="75">
        <v>5</v>
      </c>
      <c r="E30" s="76">
        <f>D30/$D$15</f>
        <v>8.8967971530249119E-3</v>
      </c>
      <c r="F30" s="75">
        <v>12372</v>
      </c>
      <c r="G30" s="23">
        <f t="shared" si="1"/>
        <v>2.2991194123635127E-4</v>
      </c>
    </row>
    <row r="31" spans="3:7" s="1" customFormat="1" ht="28.5" x14ac:dyDescent="0.2">
      <c r="C31" s="24" t="s">
        <v>24</v>
      </c>
      <c r="D31" s="77">
        <v>1</v>
      </c>
      <c r="E31" s="78">
        <f>D31/$D$15</f>
        <v>1.7793594306049821E-3</v>
      </c>
      <c r="F31" s="77">
        <v>16776</v>
      </c>
      <c r="G31" s="81">
        <f>F31/$F$15</f>
        <v>3.117525643534618E-4</v>
      </c>
    </row>
    <row r="32" spans="3:7" s="28" customFormat="1" ht="12" x14ac:dyDescent="0.2">
      <c r="C32" s="28" t="s">
        <v>20</v>
      </c>
    </row>
    <row r="36" spans="7:7" x14ac:dyDescent="0.25">
      <c r="G36" s="29"/>
    </row>
    <row r="37" spans="7:7" x14ac:dyDescent="0.25">
      <c r="G37" s="29"/>
    </row>
    <row r="38" spans="7:7" x14ac:dyDescent="0.25">
      <c r="G38" s="29"/>
    </row>
    <row r="39" spans="7:7" x14ac:dyDescent="0.25">
      <c r="G39" s="29"/>
    </row>
    <row r="40" spans="7:7" x14ac:dyDescent="0.25">
      <c r="G40" s="29"/>
    </row>
    <row r="41" spans="7:7" x14ac:dyDescent="0.25">
      <c r="G41" s="29"/>
    </row>
    <row r="42" spans="7:7" x14ac:dyDescent="0.25">
      <c r="G42" s="29"/>
    </row>
    <row r="43" spans="7:7" x14ac:dyDescent="0.25">
      <c r="G43" s="29"/>
    </row>
    <row r="44" spans="7:7" x14ac:dyDescent="0.25">
      <c r="G44" s="29"/>
    </row>
    <row r="45" spans="7:7" x14ac:dyDescent="0.25">
      <c r="G45" s="29"/>
    </row>
    <row r="46" spans="7:7" x14ac:dyDescent="0.25">
      <c r="G46" s="29"/>
    </row>
    <row r="47" spans="7:7" x14ac:dyDescent="0.25">
      <c r="G47" s="29"/>
    </row>
    <row r="48" spans="7:7" x14ac:dyDescent="0.25">
      <c r="G48" s="29"/>
    </row>
    <row r="49" spans="7:7" x14ac:dyDescent="0.25">
      <c r="G49" s="29"/>
    </row>
  </sheetData>
  <mergeCells count="7"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/>
  <dimension ref="C1:L48"/>
  <sheetViews>
    <sheetView showGridLines="0" view="pageBreakPreview" zoomScaleNormal="80" zoomScaleSheetLayoutView="100" workbookViewId="0">
      <selection activeCell="C15" sqref="C15"/>
    </sheetView>
  </sheetViews>
  <sheetFormatPr baseColWidth="10" defaultRowHeight="15" x14ac:dyDescent="0.25"/>
  <cols>
    <col min="1" max="1" width="2.28515625" customWidth="1"/>
    <col min="2" max="2" width="0.7109375" customWidth="1"/>
    <col min="3" max="3" width="78.85546875" customWidth="1"/>
    <col min="4" max="4" width="12.42578125" customWidth="1"/>
    <col min="5" max="5" width="11.85546875" customWidth="1"/>
    <col min="6" max="6" width="16.5703125" customWidth="1"/>
    <col min="7" max="7" width="12.42578125" customWidth="1"/>
    <col min="8" max="8" width="8.5703125" customWidth="1"/>
  </cols>
  <sheetData>
    <row r="1" spans="3:12" s="1" customFormat="1" ht="3.75" customHeight="1" thickBot="1" x14ac:dyDescent="0.25"/>
    <row r="2" spans="3:12" s="1" customFormat="1" ht="15.75" x14ac:dyDescent="0.25">
      <c r="C2" s="2"/>
      <c r="D2" s="3"/>
      <c r="E2" s="3"/>
      <c r="F2" s="3"/>
      <c r="G2" s="4"/>
      <c r="H2" s="5"/>
    </row>
    <row r="3" spans="3:12" s="1" customFormat="1" x14ac:dyDescent="0.2">
      <c r="C3" s="6"/>
      <c r="D3" s="7"/>
      <c r="E3" s="7"/>
      <c r="F3" s="7"/>
      <c r="G3" s="8"/>
    </row>
    <row r="4" spans="3:12" s="1" customFormat="1" x14ac:dyDescent="0.2">
      <c r="C4" s="6"/>
      <c r="D4" s="7"/>
      <c r="E4" s="7"/>
      <c r="F4" s="7"/>
      <c r="G4" s="8"/>
    </row>
    <row r="5" spans="3:12" s="1" customFormat="1" x14ac:dyDescent="0.2">
      <c r="C5" s="6"/>
      <c r="D5" s="7"/>
      <c r="E5" s="7"/>
      <c r="F5" s="7"/>
      <c r="G5" s="8"/>
    </row>
    <row r="6" spans="3:12" s="1" customFormat="1" ht="15.75" thickBot="1" x14ac:dyDescent="0.25">
      <c r="C6" s="9"/>
      <c r="D6" s="10"/>
      <c r="E6" s="10"/>
      <c r="F6" s="10"/>
      <c r="G6" s="11"/>
    </row>
    <row r="7" spans="3:12" s="1" customFormat="1" ht="5.25" customHeight="1" x14ac:dyDescent="0.2">
      <c r="C7" s="12"/>
      <c r="D7" s="13"/>
      <c r="E7" s="13"/>
      <c r="F7" s="13"/>
      <c r="G7" s="14"/>
    </row>
    <row r="8" spans="3:12" s="1" customFormat="1" ht="15.75" x14ac:dyDescent="0.25">
      <c r="C8" s="142" t="s">
        <v>0</v>
      </c>
      <c r="D8" s="143"/>
      <c r="E8" s="143"/>
      <c r="F8" s="143"/>
      <c r="G8" s="144"/>
    </row>
    <row r="9" spans="3:12" s="1" customFormat="1" ht="15.75" x14ac:dyDescent="0.25">
      <c r="C9" s="142" t="s">
        <v>1</v>
      </c>
      <c r="D9" s="143"/>
      <c r="E9" s="143"/>
      <c r="F9" s="143"/>
      <c r="G9" s="144"/>
    </row>
    <row r="10" spans="3:12" s="1" customFormat="1" ht="15.75" x14ac:dyDescent="0.25">
      <c r="C10" s="142" t="s">
        <v>2</v>
      </c>
      <c r="D10" s="143"/>
      <c r="E10" s="143"/>
      <c r="F10" s="143"/>
      <c r="G10" s="144"/>
    </row>
    <row r="11" spans="3:12" s="1" customFormat="1" ht="15.75" x14ac:dyDescent="0.25">
      <c r="C11" s="142" t="s">
        <v>52</v>
      </c>
      <c r="D11" s="143"/>
      <c r="E11" s="143"/>
      <c r="F11" s="143"/>
      <c r="G11" s="144"/>
    </row>
    <row r="12" spans="3:12" s="1" customFormat="1" ht="5.25" customHeight="1" x14ac:dyDescent="0.2">
      <c r="C12" s="12"/>
      <c r="D12" s="13"/>
      <c r="E12" s="13"/>
      <c r="F12" s="13"/>
      <c r="G12" s="15"/>
    </row>
    <row r="13" spans="3:12" s="1" customFormat="1" ht="31.5" customHeight="1" x14ac:dyDescent="0.2">
      <c r="C13" s="145" t="s">
        <v>3</v>
      </c>
      <c r="D13" s="147" t="s">
        <v>4</v>
      </c>
      <c r="E13" s="147"/>
      <c r="F13" s="147" t="s">
        <v>5</v>
      </c>
      <c r="G13" s="148"/>
    </row>
    <row r="14" spans="3:12" s="1" customFormat="1" ht="15.75" x14ac:dyDescent="0.2">
      <c r="C14" s="146"/>
      <c r="D14" s="37" t="s">
        <v>6</v>
      </c>
      <c r="E14" s="37" t="s">
        <v>7</v>
      </c>
      <c r="F14" s="37" t="s">
        <v>8</v>
      </c>
      <c r="G14" s="36" t="s">
        <v>7</v>
      </c>
    </row>
    <row r="15" spans="3:12" s="1" customFormat="1" x14ac:dyDescent="0.2">
      <c r="C15" s="16" t="s">
        <v>9</v>
      </c>
      <c r="D15" s="17">
        <f>SUM(D16:D30)</f>
        <v>773</v>
      </c>
      <c r="E15" s="18">
        <f>SUM(E16:E30)</f>
        <v>1.0000000000000002</v>
      </c>
      <c r="F15" s="17">
        <f>SUM(F16:F30)</f>
        <v>127300216</v>
      </c>
      <c r="G15" s="19">
        <f>SUM(G16:G30)</f>
        <v>0.99999999999999989</v>
      </c>
      <c r="I15" s="80"/>
      <c r="J15" s="80"/>
      <c r="K15" s="80"/>
      <c r="L15" s="80"/>
    </row>
    <row r="16" spans="3:12" s="1" customFormat="1" x14ac:dyDescent="0.2">
      <c r="C16" s="20" t="s">
        <v>21</v>
      </c>
      <c r="D16" s="75">
        <v>68</v>
      </c>
      <c r="E16" s="76">
        <f>D16/$D$15</f>
        <v>8.7968952134540757E-2</v>
      </c>
      <c r="F16" s="75">
        <v>166587</v>
      </c>
      <c r="G16" s="23">
        <f>F16/$F$15</f>
        <v>1.3086152186890241E-3</v>
      </c>
      <c r="I16" s="80"/>
      <c r="J16" s="80"/>
      <c r="K16" s="80"/>
      <c r="L16" s="80"/>
    </row>
    <row r="17" spans="3:7" s="1" customFormat="1" x14ac:dyDescent="0.2">
      <c r="C17" s="20" t="s">
        <v>10</v>
      </c>
      <c r="D17" s="75">
        <v>38</v>
      </c>
      <c r="E17" s="76">
        <f t="shared" ref="E17:E28" si="0">D17/$D$15</f>
        <v>4.9159120310478657E-2</v>
      </c>
      <c r="F17" s="75">
        <v>12718</v>
      </c>
      <c r="G17" s="23">
        <f t="shared" ref="G17:G29" si="1">F17/$F$15</f>
        <v>9.9905564967776649E-5</v>
      </c>
    </row>
    <row r="18" spans="3:7" s="1" customFormat="1" x14ac:dyDescent="0.2">
      <c r="C18" s="20" t="s">
        <v>11</v>
      </c>
      <c r="D18" s="75">
        <v>120</v>
      </c>
      <c r="E18" s="76">
        <f t="shared" si="0"/>
        <v>0.15523932729624837</v>
      </c>
      <c r="F18" s="75">
        <v>30777894</v>
      </c>
      <c r="G18" s="23">
        <f t="shared" si="1"/>
        <v>0.24177409094105543</v>
      </c>
    </row>
    <row r="19" spans="3:7" s="1" customFormat="1" x14ac:dyDescent="0.2">
      <c r="C19" s="20" t="s">
        <v>12</v>
      </c>
      <c r="D19" s="75">
        <v>42</v>
      </c>
      <c r="E19" s="76">
        <f t="shared" si="0"/>
        <v>5.4333764553686936E-2</v>
      </c>
      <c r="F19" s="75">
        <v>25479</v>
      </c>
      <c r="G19" s="23">
        <f t="shared" si="1"/>
        <v>2.0014891412281657E-4</v>
      </c>
    </row>
    <row r="20" spans="3:7" s="1" customFormat="1" x14ac:dyDescent="0.2">
      <c r="C20" s="20" t="s">
        <v>13</v>
      </c>
      <c r="D20" s="75">
        <v>33</v>
      </c>
      <c r="E20" s="76">
        <f t="shared" si="0"/>
        <v>4.2690815006468305E-2</v>
      </c>
      <c r="F20" s="75">
        <v>110024</v>
      </c>
      <c r="G20" s="23">
        <f t="shared" si="1"/>
        <v>8.6428761440593318E-4</v>
      </c>
    </row>
    <row r="21" spans="3:7" s="1" customFormat="1" x14ac:dyDescent="0.2">
      <c r="C21" s="20" t="s">
        <v>14</v>
      </c>
      <c r="D21" s="75">
        <v>31</v>
      </c>
      <c r="E21" s="76">
        <f t="shared" si="0"/>
        <v>4.0103492884864166E-2</v>
      </c>
      <c r="F21" s="75">
        <v>1550884</v>
      </c>
      <c r="G21" s="23">
        <f t="shared" si="1"/>
        <v>1.2182885848363368E-2</v>
      </c>
    </row>
    <row r="22" spans="3:7" s="1" customFormat="1" x14ac:dyDescent="0.2">
      <c r="C22" s="46" t="s">
        <v>15</v>
      </c>
      <c r="D22" s="75">
        <v>29</v>
      </c>
      <c r="E22" s="76">
        <f t="shared" si="0"/>
        <v>3.7516170763260026E-2</v>
      </c>
      <c r="F22" s="75">
        <v>136192</v>
      </c>
      <c r="G22" s="23">
        <f t="shared" si="1"/>
        <v>1.0698489309711775E-3</v>
      </c>
    </row>
    <row r="23" spans="3:7" s="1" customFormat="1" x14ac:dyDescent="0.2">
      <c r="C23" s="20" t="s">
        <v>16</v>
      </c>
      <c r="D23" s="75">
        <v>24</v>
      </c>
      <c r="E23" s="76">
        <f t="shared" si="0"/>
        <v>3.1047865459249677E-2</v>
      </c>
      <c r="F23" s="75">
        <v>321024</v>
      </c>
      <c r="G23" s="23">
        <f t="shared" si="1"/>
        <v>2.521786765860633E-3</v>
      </c>
    </row>
    <row r="24" spans="3:7" s="1" customFormat="1" x14ac:dyDescent="0.2">
      <c r="C24" s="20" t="s">
        <v>17</v>
      </c>
      <c r="D24" s="75">
        <v>32</v>
      </c>
      <c r="E24" s="76">
        <f t="shared" si="0"/>
        <v>4.1397153945666239E-2</v>
      </c>
      <c r="F24" s="75">
        <v>177104</v>
      </c>
      <c r="G24" s="23">
        <f t="shared" si="1"/>
        <v>1.3912309465366501E-3</v>
      </c>
    </row>
    <row r="25" spans="3:7" s="1" customFormat="1" x14ac:dyDescent="0.2">
      <c r="C25" s="20" t="s">
        <v>34</v>
      </c>
      <c r="D25" s="75">
        <v>118</v>
      </c>
      <c r="E25" s="76">
        <f t="shared" si="0"/>
        <v>0.15265200517464425</v>
      </c>
      <c r="F25" s="75">
        <v>88057742</v>
      </c>
      <c r="G25" s="23">
        <f t="shared" si="1"/>
        <v>0.69173285613278146</v>
      </c>
    </row>
    <row r="26" spans="3:7" s="1" customFormat="1" x14ac:dyDescent="0.2">
      <c r="C26" s="46" t="s">
        <v>50</v>
      </c>
      <c r="D26" s="75">
        <v>115</v>
      </c>
      <c r="E26" s="76">
        <f t="shared" si="0"/>
        <v>0.14877102199223805</v>
      </c>
      <c r="F26" s="75">
        <v>5045140</v>
      </c>
      <c r="G26" s="23">
        <f t="shared" si="1"/>
        <v>3.9631825919289876E-2</v>
      </c>
    </row>
    <row r="27" spans="3:7" s="1" customFormat="1" x14ac:dyDescent="0.2">
      <c r="C27" s="46" t="s">
        <v>38</v>
      </c>
      <c r="D27" s="75">
        <v>67</v>
      </c>
      <c r="E27" s="76">
        <f t="shared" si="0"/>
        <v>8.6675291073738683E-2</v>
      </c>
      <c r="F27" s="75">
        <v>15349</v>
      </c>
      <c r="G27" s="23">
        <f t="shared" si="1"/>
        <v>1.2057324396056013E-4</v>
      </c>
    </row>
    <row r="28" spans="3:7" s="1" customFormat="1" x14ac:dyDescent="0.2">
      <c r="C28" s="20" t="s">
        <v>19</v>
      </c>
      <c r="D28" s="75">
        <v>36</v>
      </c>
      <c r="E28" s="76">
        <f t="shared" si="0"/>
        <v>4.6571798188874518E-2</v>
      </c>
      <c r="F28" s="75">
        <v>833012</v>
      </c>
      <c r="G28" s="23">
        <f t="shared" si="1"/>
        <v>6.5436809628037079E-3</v>
      </c>
    </row>
    <row r="29" spans="3:7" s="1" customFormat="1" x14ac:dyDescent="0.2">
      <c r="C29" s="46" t="s">
        <v>28</v>
      </c>
      <c r="D29" s="75">
        <v>16</v>
      </c>
      <c r="E29" s="76">
        <f>D29/$D$15</f>
        <v>2.0698576972833119E-2</v>
      </c>
      <c r="F29" s="75">
        <v>56915</v>
      </c>
      <c r="G29" s="23">
        <f t="shared" si="1"/>
        <v>4.4709272135092057E-4</v>
      </c>
    </row>
    <row r="30" spans="3:7" s="1" customFormat="1" ht="28.5" x14ac:dyDescent="0.2">
      <c r="C30" s="24" t="s">
        <v>23</v>
      </c>
      <c r="D30" s="77">
        <v>4</v>
      </c>
      <c r="E30" s="78">
        <f>D30/$D$15</f>
        <v>5.1746442432082798E-3</v>
      </c>
      <c r="F30" s="77">
        <v>14152</v>
      </c>
      <c r="G30" s="81">
        <f>F30/$F$15</f>
        <v>1.1117027484069627E-4</v>
      </c>
    </row>
    <row r="31" spans="3:7" s="28" customFormat="1" ht="12" x14ac:dyDescent="0.2">
      <c r="C31" s="28" t="s">
        <v>20</v>
      </c>
    </row>
    <row r="35" spans="7:7" x14ac:dyDescent="0.25">
      <c r="G35" s="29"/>
    </row>
    <row r="36" spans="7:7" x14ac:dyDescent="0.25">
      <c r="G36" s="29"/>
    </row>
    <row r="37" spans="7:7" x14ac:dyDescent="0.25">
      <c r="G37" s="29"/>
    </row>
    <row r="38" spans="7:7" x14ac:dyDescent="0.25">
      <c r="G38" s="29"/>
    </row>
    <row r="39" spans="7:7" x14ac:dyDescent="0.25">
      <c r="G39" s="29"/>
    </row>
    <row r="40" spans="7:7" x14ac:dyDescent="0.25">
      <c r="G40" s="29"/>
    </row>
    <row r="41" spans="7:7" x14ac:dyDescent="0.25">
      <c r="G41" s="29"/>
    </row>
    <row r="42" spans="7:7" x14ac:dyDescent="0.25">
      <c r="G42" s="29"/>
    </row>
    <row r="43" spans="7:7" x14ac:dyDescent="0.25">
      <c r="G43" s="29"/>
    </row>
    <row r="44" spans="7:7" x14ac:dyDescent="0.25">
      <c r="G44" s="29"/>
    </row>
    <row r="45" spans="7:7" x14ac:dyDescent="0.25">
      <c r="G45" s="29"/>
    </row>
    <row r="46" spans="7:7" x14ac:dyDescent="0.25">
      <c r="G46" s="29"/>
    </row>
    <row r="47" spans="7:7" x14ac:dyDescent="0.25">
      <c r="G47" s="29"/>
    </row>
    <row r="48" spans="7:7" x14ac:dyDescent="0.25">
      <c r="G48" s="29"/>
    </row>
  </sheetData>
  <mergeCells count="7"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/>
  <dimension ref="C1:L51"/>
  <sheetViews>
    <sheetView showGridLines="0" view="pageBreakPreview" topLeftCell="B1" zoomScaleNormal="80" zoomScaleSheetLayoutView="100" workbookViewId="0">
      <selection activeCell="D17" sqref="D17"/>
    </sheetView>
  </sheetViews>
  <sheetFormatPr baseColWidth="10" defaultRowHeight="15" x14ac:dyDescent="0.25"/>
  <cols>
    <col min="1" max="1" width="2.28515625" customWidth="1"/>
    <col min="2" max="2" width="0.7109375" customWidth="1"/>
    <col min="3" max="3" width="80" customWidth="1"/>
    <col min="4" max="4" width="12.42578125" customWidth="1"/>
    <col min="5" max="5" width="11.85546875" customWidth="1"/>
    <col min="6" max="6" width="16.5703125" customWidth="1"/>
    <col min="7" max="7" width="12.42578125" customWidth="1"/>
    <col min="8" max="8" width="15.85546875" bestFit="1" customWidth="1"/>
  </cols>
  <sheetData>
    <row r="1" spans="3:12" s="1" customFormat="1" ht="3.75" customHeight="1" thickBot="1" x14ac:dyDescent="0.25"/>
    <row r="2" spans="3:12" s="1" customFormat="1" ht="15.75" x14ac:dyDescent="0.25">
      <c r="C2" s="2"/>
      <c r="D2" s="3"/>
      <c r="E2" s="3"/>
      <c r="F2" s="3"/>
      <c r="G2" s="4"/>
      <c r="H2" s="5"/>
    </row>
    <row r="3" spans="3:12" s="1" customFormat="1" x14ac:dyDescent="0.2">
      <c r="C3" s="6"/>
      <c r="D3" s="7"/>
      <c r="E3" s="7"/>
      <c r="F3" s="7"/>
      <c r="G3" s="8"/>
    </row>
    <row r="4" spans="3:12" s="1" customFormat="1" x14ac:dyDescent="0.2">
      <c r="C4" s="6"/>
      <c r="D4" s="7"/>
      <c r="E4" s="7"/>
      <c r="F4" s="7"/>
      <c r="G4" s="8"/>
    </row>
    <row r="5" spans="3:12" s="1" customFormat="1" x14ac:dyDescent="0.2">
      <c r="C5" s="6"/>
      <c r="D5" s="7"/>
      <c r="E5" s="7"/>
      <c r="F5" s="7"/>
      <c r="G5" s="8"/>
    </row>
    <row r="6" spans="3:12" s="1" customFormat="1" ht="15.75" thickBot="1" x14ac:dyDescent="0.25">
      <c r="C6" s="9"/>
      <c r="D6" s="10"/>
      <c r="E6" s="10"/>
      <c r="F6" s="10"/>
      <c r="G6" s="11"/>
    </row>
    <row r="7" spans="3:12" s="1" customFormat="1" ht="5.25" customHeight="1" x14ac:dyDescent="0.2">
      <c r="C7" s="12"/>
      <c r="D7" s="13"/>
      <c r="E7" s="13"/>
      <c r="F7" s="13"/>
      <c r="G7" s="14"/>
    </row>
    <row r="8" spans="3:12" s="1" customFormat="1" ht="15.75" x14ac:dyDescent="0.25">
      <c r="C8" s="142" t="s">
        <v>0</v>
      </c>
      <c r="D8" s="143"/>
      <c r="E8" s="143"/>
      <c r="F8" s="143"/>
      <c r="G8" s="144"/>
    </row>
    <row r="9" spans="3:12" s="1" customFormat="1" ht="15.75" x14ac:dyDescent="0.25">
      <c r="C9" s="142" t="s">
        <v>1</v>
      </c>
      <c r="D9" s="143"/>
      <c r="E9" s="143"/>
      <c r="F9" s="143"/>
      <c r="G9" s="144"/>
    </row>
    <row r="10" spans="3:12" s="1" customFormat="1" ht="15.75" x14ac:dyDescent="0.25">
      <c r="C10" s="142" t="s">
        <v>2</v>
      </c>
      <c r="D10" s="143"/>
      <c r="E10" s="143"/>
      <c r="F10" s="143"/>
      <c r="G10" s="144"/>
    </row>
    <row r="11" spans="3:12" s="1" customFormat="1" ht="15.75" x14ac:dyDescent="0.25">
      <c r="C11" s="142" t="s">
        <v>53</v>
      </c>
      <c r="D11" s="143"/>
      <c r="E11" s="143"/>
      <c r="F11" s="143"/>
      <c r="G11" s="144"/>
    </row>
    <row r="12" spans="3:12" s="1" customFormat="1" ht="5.25" customHeight="1" x14ac:dyDescent="0.2">
      <c r="C12" s="12"/>
      <c r="D12" s="13"/>
      <c r="E12" s="13"/>
      <c r="F12" s="13"/>
      <c r="G12" s="15"/>
    </row>
    <row r="13" spans="3:12" s="1" customFormat="1" ht="31.5" customHeight="1" x14ac:dyDescent="0.2">
      <c r="C13" s="145" t="s">
        <v>3</v>
      </c>
      <c r="D13" s="147" t="s">
        <v>4</v>
      </c>
      <c r="E13" s="147"/>
      <c r="F13" s="147" t="s">
        <v>5</v>
      </c>
      <c r="G13" s="148"/>
    </row>
    <row r="14" spans="3:12" s="1" customFormat="1" ht="15.75" x14ac:dyDescent="0.2">
      <c r="C14" s="146"/>
      <c r="D14" s="37" t="s">
        <v>6</v>
      </c>
      <c r="E14" s="37" t="s">
        <v>7</v>
      </c>
      <c r="F14" s="37" t="s">
        <v>8</v>
      </c>
      <c r="G14" s="36" t="s">
        <v>7</v>
      </c>
    </row>
    <row r="15" spans="3:12" s="1" customFormat="1" x14ac:dyDescent="0.2">
      <c r="C15" s="16" t="s">
        <v>9</v>
      </c>
      <c r="D15" s="17">
        <f>SUM(D16:D33)</f>
        <v>820</v>
      </c>
      <c r="E15" s="18">
        <f>SUM(E16:E33)</f>
        <v>1</v>
      </c>
      <c r="F15" s="17">
        <f>SUM(F16:F33)</f>
        <v>87106480</v>
      </c>
      <c r="G15" s="19">
        <f>SUM(G16:G33)</f>
        <v>0.99999999999999989</v>
      </c>
      <c r="I15" s="80"/>
      <c r="J15" s="80"/>
      <c r="K15" s="80"/>
      <c r="L15" s="80"/>
    </row>
    <row r="16" spans="3:12" s="1" customFormat="1" x14ac:dyDescent="0.2">
      <c r="C16" s="20" t="s">
        <v>21</v>
      </c>
      <c r="D16" s="75">
        <v>89</v>
      </c>
      <c r="E16" s="76">
        <f>D16/$D$15</f>
        <v>0.10853658536585366</v>
      </c>
      <c r="F16" s="75">
        <v>224112</v>
      </c>
      <c r="G16" s="23">
        <f>F16/$F$15</f>
        <v>2.5728510668781472E-3</v>
      </c>
      <c r="I16" s="80"/>
      <c r="J16" s="80"/>
      <c r="K16" s="80"/>
      <c r="L16" s="80"/>
    </row>
    <row r="17" spans="3:7" s="1" customFormat="1" x14ac:dyDescent="0.2">
      <c r="C17" s="20" t="s">
        <v>10</v>
      </c>
      <c r="D17" s="75">
        <v>37</v>
      </c>
      <c r="E17" s="76">
        <f t="shared" ref="E17:E31" si="0">D17/$D$15</f>
        <v>4.5121951219512194E-2</v>
      </c>
      <c r="F17" s="75">
        <v>39279</v>
      </c>
      <c r="G17" s="23">
        <f t="shared" ref="G17:G32" si="1">F17/$F$15</f>
        <v>4.5093086071208477E-4</v>
      </c>
    </row>
    <row r="18" spans="3:7" s="1" customFormat="1" x14ac:dyDescent="0.2">
      <c r="C18" s="20" t="s">
        <v>11</v>
      </c>
      <c r="D18" s="75">
        <v>91</v>
      </c>
      <c r="E18" s="76">
        <f t="shared" si="0"/>
        <v>0.11097560975609756</v>
      </c>
      <c r="F18" s="75">
        <v>52085224</v>
      </c>
      <c r="G18" s="23">
        <f t="shared" si="1"/>
        <v>0.59794890116096988</v>
      </c>
    </row>
    <row r="19" spans="3:7" s="1" customFormat="1" x14ac:dyDescent="0.2">
      <c r="C19" s="20" t="s">
        <v>12</v>
      </c>
      <c r="D19" s="75">
        <v>44</v>
      </c>
      <c r="E19" s="76">
        <f t="shared" si="0"/>
        <v>5.3658536585365853E-2</v>
      </c>
      <c r="F19" s="75">
        <v>27650</v>
      </c>
      <c r="G19" s="23">
        <f t="shared" si="1"/>
        <v>3.1742758977288489E-4</v>
      </c>
    </row>
    <row r="20" spans="3:7" s="1" customFormat="1" x14ac:dyDescent="0.2">
      <c r="C20" s="20" t="s">
        <v>13</v>
      </c>
      <c r="D20" s="75">
        <v>34</v>
      </c>
      <c r="E20" s="76">
        <f t="shared" si="0"/>
        <v>4.1463414634146344E-2</v>
      </c>
      <c r="F20" s="75">
        <v>119688</v>
      </c>
      <c r="G20" s="23">
        <f t="shared" si="1"/>
        <v>1.3740424363376869E-3</v>
      </c>
    </row>
    <row r="21" spans="3:7" s="1" customFormat="1" x14ac:dyDescent="0.2">
      <c r="C21" s="20" t="s">
        <v>49</v>
      </c>
      <c r="D21" s="75">
        <v>18</v>
      </c>
      <c r="E21" s="76">
        <f t="shared" si="0"/>
        <v>2.1951219512195121E-2</v>
      </c>
      <c r="F21" s="75">
        <v>615103</v>
      </c>
      <c r="G21" s="23">
        <f t="shared" si="1"/>
        <v>7.061506790309975E-3</v>
      </c>
    </row>
    <row r="22" spans="3:7" s="1" customFormat="1" x14ac:dyDescent="0.2">
      <c r="C22" s="46" t="s">
        <v>14</v>
      </c>
      <c r="D22" s="75">
        <v>33</v>
      </c>
      <c r="E22" s="76">
        <f t="shared" si="0"/>
        <v>4.0243902439024391E-2</v>
      </c>
      <c r="F22" s="75">
        <v>1667522</v>
      </c>
      <c r="G22" s="23">
        <f t="shared" si="1"/>
        <v>1.9143489669195678E-2</v>
      </c>
    </row>
    <row r="23" spans="3:7" s="1" customFormat="1" x14ac:dyDescent="0.2">
      <c r="C23" s="20" t="s">
        <v>15</v>
      </c>
      <c r="D23" s="75">
        <v>26</v>
      </c>
      <c r="E23" s="76">
        <f t="shared" si="0"/>
        <v>3.1707317073170732E-2</v>
      </c>
      <c r="F23" s="75">
        <v>122920</v>
      </c>
      <c r="G23" s="23">
        <f t="shared" si="1"/>
        <v>1.4111464497245211E-3</v>
      </c>
    </row>
    <row r="24" spans="3:7" s="1" customFormat="1" x14ac:dyDescent="0.2">
      <c r="C24" s="20" t="s">
        <v>16</v>
      </c>
      <c r="D24" s="75">
        <v>24</v>
      </c>
      <c r="E24" s="76">
        <f t="shared" si="0"/>
        <v>2.9268292682926831E-2</v>
      </c>
      <c r="F24" s="75">
        <v>321386</v>
      </c>
      <c r="G24" s="23">
        <f t="shared" si="1"/>
        <v>3.6895762519619664E-3</v>
      </c>
    </row>
    <row r="25" spans="3:7" s="1" customFormat="1" x14ac:dyDescent="0.2">
      <c r="C25" s="20" t="s">
        <v>17</v>
      </c>
      <c r="D25" s="75">
        <v>31</v>
      </c>
      <c r="E25" s="76">
        <f t="shared" si="0"/>
        <v>3.7804878048780487E-2</v>
      </c>
      <c r="F25" s="75">
        <v>146164</v>
      </c>
      <c r="G25" s="23">
        <f t="shared" si="1"/>
        <v>1.6779922687726562E-3</v>
      </c>
    </row>
    <row r="26" spans="3:7" s="1" customFormat="1" x14ac:dyDescent="0.2">
      <c r="C26" s="46" t="s">
        <v>34</v>
      </c>
      <c r="D26" s="75">
        <v>111</v>
      </c>
      <c r="E26" s="76">
        <f t="shared" si="0"/>
        <v>0.13536585365853659</v>
      </c>
      <c r="F26" s="75">
        <v>27722998</v>
      </c>
      <c r="G26" s="23">
        <f t="shared" si="1"/>
        <v>0.31826562157028959</v>
      </c>
    </row>
    <row r="27" spans="3:7" s="1" customFormat="1" x14ac:dyDescent="0.2">
      <c r="C27" s="46" t="s">
        <v>50</v>
      </c>
      <c r="D27" s="75">
        <v>74</v>
      </c>
      <c r="E27" s="76">
        <f t="shared" si="0"/>
        <v>9.0243902439024387E-2</v>
      </c>
      <c r="F27" s="75">
        <v>2457302</v>
      </c>
      <c r="G27" s="23">
        <f t="shared" si="1"/>
        <v>2.82103237325168E-2</v>
      </c>
    </row>
    <row r="28" spans="3:7" s="1" customFormat="1" x14ac:dyDescent="0.2">
      <c r="C28" s="46" t="s">
        <v>38</v>
      </c>
      <c r="D28" s="75">
        <v>79</v>
      </c>
      <c r="E28" s="76">
        <f t="shared" si="0"/>
        <v>9.6341463414634149E-2</v>
      </c>
      <c r="F28" s="75">
        <v>35351</v>
      </c>
      <c r="G28" s="23">
        <f t="shared" si="1"/>
        <v>4.0583662662066011E-4</v>
      </c>
    </row>
    <row r="29" spans="3:7" s="1" customFormat="1" x14ac:dyDescent="0.2">
      <c r="C29" s="46" t="s">
        <v>19</v>
      </c>
      <c r="D29" s="75">
        <v>41</v>
      </c>
      <c r="E29" s="76">
        <f t="shared" si="0"/>
        <v>0.05</v>
      </c>
      <c r="F29" s="75">
        <v>491700</v>
      </c>
      <c r="G29" s="23">
        <f t="shared" si="1"/>
        <v>5.6448154029413193E-3</v>
      </c>
    </row>
    <row r="30" spans="3:7" s="1" customFormat="1" x14ac:dyDescent="0.2">
      <c r="C30" s="46" t="s">
        <v>28</v>
      </c>
      <c r="D30" s="75">
        <v>16</v>
      </c>
      <c r="E30" s="76">
        <f t="shared" si="0"/>
        <v>1.9512195121951219E-2</v>
      </c>
      <c r="F30" s="75">
        <v>54966</v>
      </c>
      <c r="G30" s="23">
        <f t="shared" si="1"/>
        <v>6.3102079202373917E-4</v>
      </c>
    </row>
    <row r="31" spans="3:7" s="1" customFormat="1" ht="28.5" x14ac:dyDescent="0.2">
      <c r="C31" s="20" t="s">
        <v>23</v>
      </c>
      <c r="D31" s="75">
        <v>22</v>
      </c>
      <c r="E31" s="76">
        <f t="shared" si="0"/>
        <v>2.6829268292682926E-2</v>
      </c>
      <c r="F31" s="75">
        <v>76536</v>
      </c>
      <c r="G31" s="23">
        <f t="shared" si="1"/>
        <v>8.7864875265307473E-4</v>
      </c>
    </row>
    <row r="32" spans="3:7" s="1" customFormat="1" ht="28.5" x14ac:dyDescent="0.2">
      <c r="C32" s="20" t="s">
        <v>24</v>
      </c>
      <c r="D32" s="75">
        <v>27</v>
      </c>
      <c r="E32" s="76">
        <f>D32/$D$15</f>
        <v>3.2926829268292684E-2</v>
      </c>
      <c r="F32" s="75">
        <v>490545</v>
      </c>
      <c r="G32" s="23">
        <f t="shared" si="1"/>
        <v>5.6315557694444776E-3</v>
      </c>
    </row>
    <row r="33" spans="3:7" s="1" customFormat="1" ht="28.5" x14ac:dyDescent="0.2">
      <c r="C33" s="24" t="s">
        <v>25</v>
      </c>
      <c r="D33" s="77">
        <v>23</v>
      </c>
      <c r="E33" s="78">
        <f>D33/$D$15</f>
        <v>2.8048780487804879E-2</v>
      </c>
      <c r="F33" s="77">
        <v>408034</v>
      </c>
      <c r="G33" s="81">
        <f>F33/$F$15</f>
        <v>4.684312808874839E-3</v>
      </c>
    </row>
    <row r="34" spans="3:7" s="28" customFormat="1" ht="12" x14ac:dyDescent="0.2">
      <c r="C34" s="28" t="s">
        <v>20</v>
      </c>
    </row>
    <row r="38" spans="3:7" x14ac:dyDescent="0.25">
      <c r="G38" s="29"/>
    </row>
    <row r="39" spans="3:7" x14ac:dyDescent="0.25">
      <c r="G39" s="29"/>
    </row>
    <row r="40" spans="3:7" x14ac:dyDescent="0.25">
      <c r="G40" s="29"/>
    </row>
    <row r="41" spans="3:7" x14ac:dyDescent="0.25">
      <c r="G41" s="29"/>
    </row>
    <row r="42" spans="3:7" x14ac:dyDescent="0.25">
      <c r="G42" s="29"/>
    </row>
    <row r="43" spans="3:7" x14ac:dyDescent="0.25">
      <c r="G43" s="29"/>
    </row>
    <row r="44" spans="3:7" x14ac:dyDescent="0.25">
      <c r="G44" s="29"/>
    </row>
    <row r="45" spans="3:7" x14ac:dyDescent="0.25">
      <c r="G45" s="29"/>
    </row>
    <row r="46" spans="3:7" x14ac:dyDescent="0.25">
      <c r="G46" s="29"/>
    </row>
    <row r="47" spans="3:7" x14ac:dyDescent="0.25">
      <c r="G47" s="29"/>
    </row>
    <row r="48" spans="3:7" x14ac:dyDescent="0.25">
      <c r="G48" s="29"/>
    </row>
    <row r="49" spans="7:7" x14ac:dyDescent="0.25">
      <c r="G49" s="29"/>
    </row>
    <row r="50" spans="7:7" x14ac:dyDescent="0.25">
      <c r="G50" s="29"/>
    </row>
    <row r="51" spans="7:7" x14ac:dyDescent="0.25">
      <c r="G51" s="29"/>
    </row>
  </sheetData>
  <mergeCells count="7"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H48"/>
  <sheetViews>
    <sheetView showGridLines="0" view="pageBreakPreview" zoomScale="85" zoomScaleNormal="80" zoomScaleSheetLayoutView="85" workbookViewId="0">
      <selection activeCell="C15" sqref="C15"/>
    </sheetView>
  </sheetViews>
  <sheetFormatPr baseColWidth="10" defaultRowHeight="15" x14ac:dyDescent="0.25"/>
  <cols>
    <col min="1" max="1" width="2.28515625" customWidth="1"/>
    <col min="2" max="2" width="0.7109375" customWidth="1"/>
    <col min="3" max="3" width="64.85546875" customWidth="1"/>
    <col min="4" max="6" width="14.85546875" customWidth="1"/>
    <col min="7" max="7" width="13.42578125" customWidth="1"/>
    <col min="8" max="8" width="8.5703125" customWidth="1"/>
  </cols>
  <sheetData>
    <row r="1" spans="3:8" s="1" customFormat="1" ht="3.75" customHeight="1" thickBot="1" x14ac:dyDescent="0.25"/>
    <row r="2" spans="3:8" s="1" customFormat="1" ht="15.75" x14ac:dyDescent="0.25">
      <c r="C2" s="2"/>
      <c r="D2" s="3"/>
      <c r="E2" s="3"/>
      <c r="F2" s="3"/>
      <c r="G2" s="4"/>
      <c r="H2" s="5"/>
    </row>
    <row r="3" spans="3:8" s="1" customFormat="1" x14ac:dyDescent="0.2">
      <c r="C3" s="6"/>
      <c r="D3" s="7"/>
      <c r="E3" s="7"/>
      <c r="F3" s="7"/>
      <c r="G3" s="8"/>
    </row>
    <row r="4" spans="3:8" s="1" customFormat="1" x14ac:dyDescent="0.2">
      <c r="C4" s="6"/>
      <c r="D4" s="7"/>
      <c r="E4" s="7"/>
      <c r="F4" s="7"/>
      <c r="G4" s="8"/>
    </row>
    <row r="5" spans="3:8" s="1" customFormat="1" x14ac:dyDescent="0.2">
      <c r="C5" s="6"/>
      <c r="D5" s="7"/>
      <c r="E5" s="7"/>
      <c r="F5" s="7"/>
      <c r="G5" s="8"/>
    </row>
    <row r="6" spans="3:8" s="1" customFormat="1" ht="15.75" thickBot="1" x14ac:dyDescent="0.25">
      <c r="C6" s="9"/>
      <c r="D6" s="10"/>
      <c r="E6" s="10"/>
      <c r="F6" s="10"/>
      <c r="G6" s="11"/>
    </row>
    <row r="7" spans="3:8" s="1" customFormat="1" ht="5.25" customHeight="1" x14ac:dyDescent="0.2">
      <c r="C7" s="12"/>
      <c r="D7" s="13"/>
      <c r="E7" s="13"/>
      <c r="F7" s="13"/>
      <c r="G7" s="14"/>
    </row>
    <row r="8" spans="3:8" s="1" customFormat="1" ht="15.75" x14ac:dyDescent="0.25">
      <c r="C8" s="142" t="s">
        <v>0</v>
      </c>
      <c r="D8" s="143"/>
      <c r="E8" s="143"/>
      <c r="F8" s="143"/>
      <c r="G8" s="144"/>
    </row>
    <row r="9" spans="3:8" s="1" customFormat="1" ht="15.75" x14ac:dyDescent="0.25">
      <c r="C9" s="142" t="s">
        <v>1</v>
      </c>
      <c r="D9" s="143"/>
      <c r="E9" s="143"/>
      <c r="F9" s="143"/>
      <c r="G9" s="144"/>
    </row>
    <row r="10" spans="3:8" s="1" customFormat="1" ht="15.75" x14ac:dyDescent="0.25">
      <c r="C10" s="142" t="s">
        <v>2</v>
      </c>
      <c r="D10" s="143"/>
      <c r="E10" s="143"/>
      <c r="F10" s="143"/>
      <c r="G10" s="144"/>
    </row>
    <row r="11" spans="3:8" s="1" customFormat="1" ht="15.75" x14ac:dyDescent="0.25">
      <c r="C11" s="142" t="s">
        <v>26</v>
      </c>
      <c r="D11" s="143"/>
      <c r="E11" s="143"/>
      <c r="F11" s="143"/>
      <c r="G11" s="144"/>
    </row>
    <row r="12" spans="3:8" s="1" customFormat="1" ht="5.25" customHeight="1" x14ac:dyDescent="0.2">
      <c r="C12" s="12"/>
      <c r="D12" s="13"/>
      <c r="E12" s="13"/>
      <c r="F12" s="13"/>
      <c r="G12" s="15"/>
    </row>
    <row r="13" spans="3:8" s="1" customFormat="1" ht="31.5" customHeight="1" x14ac:dyDescent="0.2">
      <c r="C13" s="145" t="s">
        <v>3</v>
      </c>
      <c r="D13" s="147" t="s">
        <v>4</v>
      </c>
      <c r="E13" s="147"/>
      <c r="F13" s="147" t="s">
        <v>5</v>
      </c>
      <c r="G13" s="148"/>
    </row>
    <row r="14" spans="3:8" s="1" customFormat="1" ht="15.75" x14ac:dyDescent="0.2">
      <c r="C14" s="146"/>
      <c r="D14" s="30" t="s">
        <v>6</v>
      </c>
      <c r="E14" s="30" t="s">
        <v>7</v>
      </c>
      <c r="F14" s="30" t="s">
        <v>8</v>
      </c>
      <c r="G14" s="31" t="s">
        <v>7</v>
      </c>
    </row>
    <row r="15" spans="3:8" s="1" customFormat="1" x14ac:dyDescent="0.2">
      <c r="C15" s="16" t="s">
        <v>9</v>
      </c>
      <c r="D15" s="17">
        <f>SUM(D16:D30)</f>
        <v>608</v>
      </c>
      <c r="E15" s="18">
        <f>SUM(E16:E30)</f>
        <v>1</v>
      </c>
      <c r="F15" s="17">
        <f>SUM(F16:F30)</f>
        <v>56906350</v>
      </c>
      <c r="G15" s="19">
        <f>SUM(G16:G30)</f>
        <v>1.0000000000000002</v>
      </c>
    </row>
    <row r="16" spans="3:8" s="1" customFormat="1" x14ac:dyDescent="0.2">
      <c r="C16" s="20" t="s">
        <v>21</v>
      </c>
      <c r="D16" s="21">
        <v>90</v>
      </c>
      <c r="E16" s="22">
        <f>D16/$D$15</f>
        <v>0.14802631578947367</v>
      </c>
      <c r="F16" s="21">
        <v>187230</v>
      </c>
      <c r="G16" s="23">
        <f>F16/$F$15</f>
        <v>3.2901424884920574E-3</v>
      </c>
    </row>
    <row r="17" spans="3:7" s="1" customFormat="1" x14ac:dyDescent="0.2">
      <c r="C17" s="20" t="s">
        <v>10</v>
      </c>
      <c r="D17" s="21">
        <v>33</v>
      </c>
      <c r="E17" s="22">
        <f t="shared" ref="E17:E30" si="0">D17/$D$15</f>
        <v>5.4276315789473686E-2</v>
      </c>
      <c r="F17" s="21">
        <v>36426</v>
      </c>
      <c r="G17" s="23">
        <f t="shared" ref="G17:G30" si="1">F17/$F$15</f>
        <v>6.401043117332248E-4</v>
      </c>
    </row>
    <row r="18" spans="3:7" s="1" customFormat="1" x14ac:dyDescent="0.2">
      <c r="C18" s="20" t="s">
        <v>11</v>
      </c>
      <c r="D18" s="21">
        <v>71</v>
      </c>
      <c r="E18" s="22">
        <f t="shared" si="0"/>
        <v>0.11677631578947369</v>
      </c>
      <c r="F18" s="21">
        <v>27765854</v>
      </c>
      <c r="G18" s="23">
        <f t="shared" si="1"/>
        <v>0.48792189272374697</v>
      </c>
    </row>
    <row r="19" spans="3:7" s="1" customFormat="1" x14ac:dyDescent="0.2">
      <c r="C19" s="20" t="s">
        <v>12</v>
      </c>
      <c r="D19" s="21">
        <v>72</v>
      </c>
      <c r="E19" s="22">
        <f t="shared" si="0"/>
        <v>0.11842105263157894</v>
      </c>
      <c r="F19" s="21">
        <v>40634</v>
      </c>
      <c r="G19" s="23">
        <f t="shared" si="1"/>
        <v>7.1405036520528901E-4</v>
      </c>
    </row>
    <row r="20" spans="3:7" s="1" customFormat="1" x14ac:dyDescent="0.2">
      <c r="C20" s="20" t="s">
        <v>13</v>
      </c>
      <c r="D20" s="21">
        <v>30</v>
      </c>
      <c r="E20" s="22">
        <f t="shared" si="0"/>
        <v>4.9342105263157895E-2</v>
      </c>
      <c r="F20" s="21">
        <v>102301</v>
      </c>
      <c r="G20" s="23">
        <f t="shared" si="1"/>
        <v>1.7977079886515302E-3</v>
      </c>
    </row>
    <row r="21" spans="3:7" s="1" customFormat="1" x14ac:dyDescent="0.2">
      <c r="C21" s="20" t="s">
        <v>14</v>
      </c>
      <c r="D21" s="21">
        <v>35</v>
      </c>
      <c r="E21" s="22">
        <f t="shared" si="0"/>
        <v>5.7565789473684209E-2</v>
      </c>
      <c r="F21" s="21">
        <v>1112681</v>
      </c>
      <c r="G21" s="23">
        <f t="shared" si="1"/>
        <v>1.9552844278362607E-2</v>
      </c>
    </row>
    <row r="22" spans="3:7" s="1" customFormat="1" x14ac:dyDescent="0.2">
      <c r="C22" s="20" t="s">
        <v>15</v>
      </c>
      <c r="D22" s="21">
        <v>31</v>
      </c>
      <c r="E22" s="22">
        <f t="shared" si="0"/>
        <v>5.0986842105263157E-2</v>
      </c>
      <c r="F22" s="21">
        <v>176287</v>
      </c>
      <c r="G22" s="23">
        <f t="shared" si="1"/>
        <v>3.097844089455746E-3</v>
      </c>
    </row>
    <row r="23" spans="3:7" s="1" customFormat="1" x14ac:dyDescent="0.2">
      <c r="C23" s="20" t="s">
        <v>16</v>
      </c>
      <c r="D23" s="21">
        <v>34</v>
      </c>
      <c r="E23" s="22">
        <f t="shared" si="0"/>
        <v>5.5921052631578948E-2</v>
      </c>
      <c r="F23" s="21">
        <v>764695</v>
      </c>
      <c r="G23" s="23">
        <f t="shared" si="1"/>
        <v>1.3437779790831779E-2</v>
      </c>
    </row>
    <row r="24" spans="3:7" s="1" customFormat="1" x14ac:dyDescent="0.2">
      <c r="C24" s="20" t="s">
        <v>17</v>
      </c>
      <c r="D24" s="21">
        <v>43</v>
      </c>
      <c r="E24" s="22">
        <f t="shared" si="0"/>
        <v>7.0723684210526314E-2</v>
      </c>
      <c r="F24" s="21">
        <v>513117</v>
      </c>
      <c r="G24" s="23">
        <f t="shared" si="1"/>
        <v>9.0168671861751808E-3</v>
      </c>
    </row>
    <row r="25" spans="3:7" s="1" customFormat="1" x14ac:dyDescent="0.2">
      <c r="C25" s="20" t="s">
        <v>18</v>
      </c>
      <c r="D25" s="21">
        <v>114</v>
      </c>
      <c r="E25" s="22">
        <f t="shared" si="0"/>
        <v>0.1875</v>
      </c>
      <c r="F25" s="21">
        <v>23727772</v>
      </c>
      <c r="G25" s="23">
        <f t="shared" si="1"/>
        <v>0.41696176261524415</v>
      </c>
    </row>
    <row r="26" spans="3:7" s="1" customFormat="1" x14ac:dyDescent="0.2">
      <c r="C26" s="20" t="s">
        <v>22</v>
      </c>
      <c r="D26" s="21">
        <v>9</v>
      </c>
      <c r="E26" s="22">
        <f t="shared" si="0"/>
        <v>1.4802631578947368E-2</v>
      </c>
      <c r="F26" s="21">
        <v>1577249</v>
      </c>
      <c r="G26" s="23">
        <f t="shared" si="1"/>
        <v>2.771657293078892E-2</v>
      </c>
    </row>
    <row r="27" spans="3:7" s="1" customFormat="1" ht="28.5" x14ac:dyDescent="0.2">
      <c r="C27" s="20" t="s">
        <v>19</v>
      </c>
      <c r="D27" s="21">
        <v>36</v>
      </c>
      <c r="E27" s="22">
        <f t="shared" si="0"/>
        <v>5.921052631578947E-2</v>
      </c>
      <c r="F27" s="21">
        <v>825427</v>
      </c>
      <c r="G27" s="23">
        <f t="shared" si="1"/>
        <v>1.4505006910476599E-2</v>
      </c>
    </row>
    <row r="28" spans="3:7" s="1" customFormat="1" ht="28.5" x14ac:dyDescent="0.2">
      <c r="C28" s="20" t="s">
        <v>23</v>
      </c>
      <c r="D28" s="21">
        <v>5</v>
      </c>
      <c r="E28" s="22">
        <f t="shared" si="0"/>
        <v>8.2236842105263153E-3</v>
      </c>
      <c r="F28" s="21">
        <v>14221</v>
      </c>
      <c r="G28" s="23">
        <f>F28/$F$15</f>
        <v>2.4990181236364659E-4</v>
      </c>
    </row>
    <row r="29" spans="3:7" s="1" customFormat="1" ht="42.75" x14ac:dyDescent="0.2">
      <c r="C29" s="20" t="s">
        <v>24</v>
      </c>
      <c r="D29" s="21">
        <v>4</v>
      </c>
      <c r="E29" s="22">
        <f t="shared" si="0"/>
        <v>6.5789473684210523E-3</v>
      </c>
      <c r="F29" s="21">
        <v>50467</v>
      </c>
      <c r="G29" s="23">
        <f>F29/$F$15</f>
        <v>8.8684303245595611E-4</v>
      </c>
    </row>
    <row r="30" spans="3:7" s="1" customFormat="1" ht="28.5" x14ac:dyDescent="0.2">
      <c r="C30" s="24" t="s">
        <v>25</v>
      </c>
      <c r="D30" s="25">
        <v>1</v>
      </c>
      <c r="E30" s="26">
        <f t="shared" si="0"/>
        <v>1.6447368421052631E-3</v>
      </c>
      <c r="F30" s="25">
        <v>11989</v>
      </c>
      <c r="G30" s="27">
        <f t="shared" si="1"/>
        <v>2.1067947601629696E-4</v>
      </c>
    </row>
    <row r="31" spans="3:7" s="28" customFormat="1" ht="12" x14ac:dyDescent="0.2">
      <c r="C31" s="28" t="s">
        <v>20</v>
      </c>
    </row>
    <row r="35" spans="7:7" x14ac:dyDescent="0.25">
      <c r="G35" s="29"/>
    </row>
    <row r="36" spans="7:7" x14ac:dyDescent="0.25">
      <c r="G36" s="29"/>
    </row>
    <row r="37" spans="7:7" x14ac:dyDescent="0.25">
      <c r="G37" s="29"/>
    </row>
    <row r="38" spans="7:7" x14ac:dyDescent="0.25">
      <c r="G38" s="29"/>
    </row>
    <row r="39" spans="7:7" x14ac:dyDescent="0.25">
      <c r="G39" s="29"/>
    </row>
    <row r="40" spans="7:7" x14ac:dyDescent="0.25">
      <c r="G40" s="29"/>
    </row>
    <row r="41" spans="7:7" x14ac:dyDescent="0.25">
      <c r="G41" s="29"/>
    </row>
    <row r="42" spans="7:7" x14ac:dyDescent="0.25">
      <c r="G42" s="29"/>
    </row>
    <row r="43" spans="7:7" x14ac:dyDescent="0.25">
      <c r="G43" s="29"/>
    </row>
    <row r="44" spans="7:7" x14ac:dyDescent="0.25">
      <c r="G44" s="29"/>
    </row>
    <row r="45" spans="7:7" x14ac:dyDescent="0.25">
      <c r="G45" s="29"/>
    </row>
    <row r="46" spans="7:7" x14ac:dyDescent="0.25">
      <c r="G46" s="29"/>
    </row>
    <row r="47" spans="7:7" x14ac:dyDescent="0.25">
      <c r="G47" s="29"/>
    </row>
    <row r="48" spans="7:7" x14ac:dyDescent="0.25">
      <c r="G48" s="29"/>
    </row>
  </sheetData>
  <mergeCells count="7"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94488188976377963" right="0.94488188976377963" top="0.74803149606299213" bottom="0.74803149606299213" header="0.31496062992125984" footer="0.31496062992125984"/>
  <pageSetup scale="8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0"/>
  <dimension ref="C1:L51"/>
  <sheetViews>
    <sheetView showGridLines="0" view="pageBreakPreview" zoomScaleNormal="80" zoomScaleSheetLayoutView="100" workbookViewId="0">
      <selection activeCell="C11" sqref="C11:G11"/>
    </sheetView>
  </sheetViews>
  <sheetFormatPr baseColWidth="10" defaultRowHeight="15" x14ac:dyDescent="0.25"/>
  <cols>
    <col min="1" max="1" width="2.28515625" customWidth="1"/>
    <col min="2" max="2" width="0.7109375" customWidth="1"/>
    <col min="3" max="3" width="80" customWidth="1"/>
    <col min="4" max="4" width="12.42578125" customWidth="1"/>
    <col min="5" max="5" width="11.85546875" customWidth="1"/>
    <col min="6" max="6" width="16.5703125" customWidth="1"/>
    <col min="7" max="7" width="12.42578125" customWidth="1"/>
    <col min="8" max="8" width="15.85546875" bestFit="1" customWidth="1"/>
  </cols>
  <sheetData>
    <row r="1" spans="3:12" s="1" customFormat="1" ht="3.75" customHeight="1" thickBot="1" x14ac:dyDescent="0.25"/>
    <row r="2" spans="3:12" s="1" customFormat="1" ht="15.75" x14ac:dyDescent="0.25">
      <c r="C2" s="2"/>
      <c r="D2" s="3"/>
      <c r="E2" s="3"/>
      <c r="F2" s="3"/>
      <c r="G2" s="4"/>
      <c r="H2" s="5"/>
    </row>
    <row r="3" spans="3:12" s="1" customFormat="1" x14ac:dyDescent="0.2">
      <c r="C3" s="6"/>
      <c r="D3" s="7"/>
      <c r="E3" s="7"/>
      <c r="F3" s="7"/>
      <c r="G3" s="8"/>
    </row>
    <row r="4" spans="3:12" s="1" customFormat="1" x14ac:dyDescent="0.2">
      <c r="C4" s="6"/>
      <c r="D4" s="7"/>
      <c r="E4" s="7"/>
      <c r="F4" s="7"/>
      <c r="G4" s="8"/>
    </row>
    <row r="5" spans="3:12" s="1" customFormat="1" x14ac:dyDescent="0.2">
      <c r="C5" s="6"/>
      <c r="D5" s="7"/>
      <c r="E5" s="7"/>
      <c r="F5" s="7"/>
      <c r="G5" s="8"/>
    </row>
    <row r="6" spans="3:12" s="1" customFormat="1" ht="15.75" thickBot="1" x14ac:dyDescent="0.25">
      <c r="C6" s="9"/>
      <c r="D6" s="10"/>
      <c r="E6" s="10"/>
      <c r="F6" s="10"/>
      <c r="G6" s="11"/>
    </row>
    <row r="7" spans="3:12" s="1" customFormat="1" ht="5.25" customHeight="1" x14ac:dyDescent="0.2">
      <c r="C7" s="12"/>
      <c r="D7" s="13"/>
      <c r="E7" s="13"/>
      <c r="F7" s="13"/>
      <c r="G7" s="14"/>
    </row>
    <row r="8" spans="3:12" s="1" customFormat="1" ht="15.75" x14ac:dyDescent="0.25">
      <c r="C8" s="142" t="s">
        <v>0</v>
      </c>
      <c r="D8" s="143"/>
      <c r="E8" s="143"/>
      <c r="F8" s="143"/>
      <c r="G8" s="144"/>
    </row>
    <row r="9" spans="3:12" s="1" customFormat="1" ht="15.75" x14ac:dyDescent="0.25">
      <c r="C9" s="142" t="s">
        <v>1</v>
      </c>
      <c r="D9" s="143"/>
      <c r="E9" s="143"/>
      <c r="F9" s="143"/>
      <c r="G9" s="144"/>
    </row>
    <row r="10" spans="3:12" s="1" customFormat="1" ht="15.75" x14ac:dyDescent="0.25">
      <c r="C10" s="142" t="s">
        <v>2</v>
      </c>
      <c r="D10" s="143"/>
      <c r="E10" s="143"/>
      <c r="F10" s="143"/>
      <c r="G10" s="144"/>
    </row>
    <row r="11" spans="3:12" s="1" customFormat="1" ht="15.75" x14ac:dyDescent="0.25">
      <c r="C11" s="142" t="s">
        <v>54</v>
      </c>
      <c r="D11" s="143"/>
      <c r="E11" s="143"/>
      <c r="F11" s="143"/>
      <c r="G11" s="144"/>
    </row>
    <row r="12" spans="3:12" s="1" customFormat="1" ht="5.25" customHeight="1" x14ac:dyDescent="0.2">
      <c r="C12" s="12"/>
      <c r="D12" s="13"/>
      <c r="E12" s="13"/>
      <c r="F12" s="13"/>
      <c r="G12" s="15"/>
    </row>
    <row r="13" spans="3:12" s="1" customFormat="1" ht="31.5" customHeight="1" x14ac:dyDescent="0.2">
      <c r="C13" s="145" t="s">
        <v>3</v>
      </c>
      <c r="D13" s="147" t="s">
        <v>4</v>
      </c>
      <c r="E13" s="147"/>
      <c r="F13" s="147" t="s">
        <v>5</v>
      </c>
      <c r="G13" s="148"/>
    </row>
    <row r="14" spans="3:12" s="1" customFormat="1" ht="15.75" x14ac:dyDescent="0.2">
      <c r="C14" s="146"/>
      <c r="D14" s="37" t="s">
        <v>6</v>
      </c>
      <c r="E14" s="37" t="s">
        <v>7</v>
      </c>
      <c r="F14" s="37" t="s">
        <v>8</v>
      </c>
      <c r="G14" s="36" t="s">
        <v>7</v>
      </c>
    </row>
    <row r="15" spans="3:12" s="1" customFormat="1" x14ac:dyDescent="0.2">
      <c r="C15" s="16" t="s">
        <v>9</v>
      </c>
      <c r="D15" s="17">
        <f>SUM(D16:D33)</f>
        <v>992</v>
      </c>
      <c r="E15" s="18">
        <f>SUM(E16:E33)</f>
        <v>0.99999999999999989</v>
      </c>
      <c r="F15" s="17">
        <f>SUM(F16:F33)</f>
        <v>165955968</v>
      </c>
      <c r="G15" s="19">
        <f>SUM(G16:G33)</f>
        <v>1</v>
      </c>
      <c r="I15" s="80"/>
      <c r="J15" s="80"/>
      <c r="K15" s="80"/>
      <c r="L15" s="80"/>
    </row>
    <row r="16" spans="3:12" s="1" customFormat="1" x14ac:dyDescent="0.2">
      <c r="C16" s="20" t="s">
        <v>21</v>
      </c>
      <c r="D16" s="75">
        <v>58</v>
      </c>
      <c r="E16" s="76">
        <f>D16/$D$15</f>
        <v>5.8467741935483868E-2</v>
      </c>
      <c r="F16" s="75">
        <v>142862</v>
      </c>
      <c r="G16" s="23">
        <f>F16/$F$15</f>
        <v>8.6084279897665384E-4</v>
      </c>
      <c r="I16" s="80"/>
      <c r="J16" s="80"/>
      <c r="K16" s="80"/>
      <c r="L16" s="80"/>
    </row>
    <row r="17" spans="3:7" s="1" customFormat="1" x14ac:dyDescent="0.2">
      <c r="C17" s="20" t="s">
        <v>10</v>
      </c>
      <c r="D17" s="75">
        <v>27</v>
      </c>
      <c r="E17" s="76">
        <f t="shared" ref="E17:E31" si="0">D17/$D$15</f>
        <v>2.7217741935483871E-2</v>
      </c>
      <c r="F17" s="75">
        <v>20904</v>
      </c>
      <c r="G17" s="23">
        <f t="shared" ref="G17:G32" si="1">F17/$F$15</f>
        <v>1.2596112241049386E-4</v>
      </c>
    </row>
    <row r="18" spans="3:7" s="1" customFormat="1" x14ac:dyDescent="0.2">
      <c r="C18" s="20" t="s">
        <v>11</v>
      </c>
      <c r="D18" s="75">
        <v>129</v>
      </c>
      <c r="E18" s="76">
        <f t="shared" si="0"/>
        <v>0.13004032258064516</v>
      </c>
      <c r="F18" s="75">
        <v>100160355</v>
      </c>
      <c r="G18" s="23">
        <f t="shared" si="1"/>
        <v>0.60353572219831231</v>
      </c>
    </row>
    <row r="19" spans="3:7" s="1" customFormat="1" x14ac:dyDescent="0.2">
      <c r="C19" s="20" t="s">
        <v>12</v>
      </c>
      <c r="D19" s="75">
        <v>40</v>
      </c>
      <c r="E19" s="76">
        <f t="shared" si="0"/>
        <v>4.0322580645161289E-2</v>
      </c>
      <c r="F19" s="75">
        <v>23191</v>
      </c>
      <c r="G19" s="23">
        <f t="shared" si="1"/>
        <v>1.3974188623334111E-4</v>
      </c>
    </row>
    <row r="20" spans="3:7" s="1" customFormat="1" x14ac:dyDescent="0.2">
      <c r="C20" s="20" t="s">
        <v>13</v>
      </c>
      <c r="D20" s="75">
        <v>26</v>
      </c>
      <c r="E20" s="76">
        <f t="shared" si="0"/>
        <v>2.620967741935484E-2</v>
      </c>
      <c r="F20" s="75">
        <v>98824</v>
      </c>
      <c r="G20" s="23">
        <f t="shared" si="1"/>
        <v>5.9548325493181422E-4</v>
      </c>
    </row>
    <row r="21" spans="3:7" s="1" customFormat="1" x14ac:dyDescent="0.2">
      <c r="C21" s="20" t="s">
        <v>49</v>
      </c>
      <c r="D21" s="75">
        <v>105</v>
      </c>
      <c r="E21" s="76">
        <f t="shared" si="0"/>
        <v>0.10584677419354839</v>
      </c>
      <c r="F21" s="75">
        <v>10132821</v>
      </c>
      <c r="G21" s="23">
        <f t="shared" si="1"/>
        <v>6.1057285990462243E-2</v>
      </c>
    </row>
    <row r="22" spans="3:7" s="1" customFormat="1" x14ac:dyDescent="0.2">
      <c r="C22" s="46" t="s">
        <v>14</v>
      </c>
      <c r="D22" s="75">
        <v>34</v>
      </c>
      <c r="E22" s="76">
        <f t="shared" si="0"/>
        <v>3.4274193548387094E-2</v>
      </c>
      <c r="F22" s="75">
        <v>1363090</v>
      </c>
      <c r="G22" s="23">
        <f t="shared" si="1"/>
        <v>8.2135642148163067E-3</v>
      </c>
    </row>
    <row r="23" spans="3:7" s="1" customFormat="1" x14ac:dyDescent="0.2">
      <c r="C23" s="20" t="s">
        <v>15</v>
      </c>
      <c r="D23" s="75">
        <v>36</v>
      </c>
      <c r="E23" s="76">
        <f t="shared" si="0"/>
        <v>3.6290322580645164E-2</v>
      </c>
      <c r="F23" s="75">
        <v>288684</v>
      </c>
      <c r="G23" s="23">
        <f t="shared" si="1"/>
        <v>1.7395216543221875E-3</v>
      </c>
    </row>
    <row r="24" spans="3:7" s="1" customFormat="1" x14ac:dyDescent="0.2">
      <c r="C24" s="20" t="s">
        <v>16</v>
      </c>
      <c r="D24" s="75">
        <v>26</v>
      </c>
      <c r="E24" s="76">
        <f t="shared" si="0"/>
        <v>2.620967741935484E-2</v>
      </c>
      <c r="F24" s="75">
        <v>301521</v>
      </c>
      <c r="G24" s="23">
        <f t="shared" si="1"/>
        <v>1.8168734974327648E-3</v>
      </c>
    </row>
    <row r="25" spans="3:7" s="1" customFormat="1" x14ac:dyDescent="0.2">
      <c r="C25" s="20" t="s">
        <v>17</v>
      </c>
      <c r="D25" s="75">
        <v>38</v>
      </c>
      <c r="E25" s="76">
        <f t="shared" si="0"/>
        <v>3.8306451612903226E-2</v>
      </c>
      <c r="F25" s="75">
        <v>176933</v>
      </c>
      <c r="G25" s="23">
        <f t="shared" si="1"/>
        <v>1.0661442437550665E-3</v>
      </c>
    </row>
    <row r="26" spans="3:7" s="1" customFormat="1" x14ac:dyDescent="0.2">
      <c r="C26" s="46" t="s">
        <v>34</v>
      </c>
      <c r="D26" s="75">
        <v>94</v>
      </c>
      <c r="E26" s="76">
        <f t="shared" si="0"/>
        <v>9.4758064516129031E-2</v>
      </c>
      <c r="F26" s="75">
        <v>46806274</v>
      </c>
      <c r="G26" s="23">
        <f t="shared" si="1"/>
        <v>0.28204031806798296</v>
      </c>
    </row>
    <row r="27" spans="3:7" s="1" customFormat="1" x14ac:dyDescent="0.2">
      <c r="C27" s="46" t="s">
        <v>50</v>
      </c>
      <c r="D27" s="75">
        <v>148</v>
      </c>
      <c r="E27" s="76">
        <f t="shared" si="0"/>
        <v>0.14919354838709678</v>
      </c>
      <c r="F27" s="75">
        <v>4898753</v>
      </c>
      <c r="G27" s="23">
        <f t="shared" si="1"/>
        <v>2.9518390082844143E-2</v>
      </c>
    </row>
    <row r="28" spans="3:7" s="1" customFormat="1" x14ac:dyDescent="0.2">
      <c r="C28" s="46" t="s">
        <v>38</v>
      </c>
      <c r="D28" s="75">
        <v>86</v>
      </c>
      <c r="E28" s="76">
        <f t="shared" si="0"/>
        <v>8.669354838709678E-2</v>
      </c>
      <c r="F28" s="75">
        <v>18282</v>
      </c>
      <c r="G28" s="23">
        <f t="shared" si="1"/>
        <v>1.1016175085670917E-4</v>
      </c>
    </row>
    <row r="29" spans="3:7" s="1" customFormat="1" x14ac:dyDescent="0.2">
      <c r="C29" s="46" t="s">
        <v>19</v>
      </c>
      <c r="D29" s="75">
        <v>34</v>
      </c>
      <c r="E29" s="76">
        <f t="shared" si="0"/>
        <v>3.4274193548387094E-2</v>
      </c>
      <c r="F29" s="75">
        <v>451369</v>
      </c>
      <c r="G29" s="23">
        <f t="shared" si="1"/>
        <v>2.7198117997178626E-3</v>
      </c>
    </row>
    <row r="30" spans="3:7" s="1" customFormat="1" x14ac:dyDescent="0.2">
      <c r="C30" s="46" t="s">
        <v>28</v>
      </c>
      <c r="D30" s="75">
        <v>36</v>
      </c>
      <c r="E30" s="76">
        <f t="shared" si="0"/>
        <v>3.6290322580645164E-2</v>
      </c>
      <c r="F30" s="75">
        <v>129204</v>
      </c>
      <c r="G30" s="23">
        <f t="shared" si="1"/>
        <v>7.7854386050160002E-4</v>
      </c>
    </row>
    <row r="31" spans="3:7" s="1" customFormat="1" ht="28.5" x14ac:dyDescent="0.2">
      <c r="C31" s="20" t="s">
        <v>23</v>
      </c>
      <c r="D31" s="75">
        <v>29</v>
      </c>
      <c r="E31" s="76">
        <f t="shared" si="0"/>
        <v>2.9233870967741934E-2</v>
      </c>
      <c r="F31" s="75">
        <v>103858</v>
      </c>
      <c r="G31" s="23">
        <f t="shared" si="1"/>
        <v>6.2581660214834818E-4</v>
      </c>
    </row>
    <row r="32" spans="3:7" s="1" customFormat="1" ht="28.5" x14ac:dyDescent="0.2">
      <c r="C32" s="20" t="s">
        <v>24</v>
      </c>
      <c r="D32" s="75">
        <v>23</v>
      </c>
      <c r="E32" s="76">
        <f>D32/$D$15</f>
        <v>2.3185483870967742E-2</v>
      </c>
      <c r="F32" s="75">
        <v>428681</v>
      </c>
      <c r="G32" s="23">
        <f t="shared" si="1"/>
        <v>2.5831008379282872E-3</v>
      </c>
    </row>
    <row r="33" spans="3:7" s="1" customFormat="1" ht="28.5" x14ac:dyDescent="0.2">
      <c r="C33" s="24" t="s">
        <v>25</v>
      </c>
      <c r="D33" s="77">
        <v>23</v>
      </c>
      <c r="E33" s="78">
        <f>D33/$D$15</f>
        <v>2.3185483870967742E-2</v>
      </c>
      <c r="F33" s="77">
        <v>410362</v>
      </c>
      <c r="G33" s="81">
        <f>F33/$F$15</f>
        <v>2.472716136366967E-3</v>
      </c>
    </row>
    <row r="34" spans="3:7" s="28" customFormat="1" ht="12" x14ac:dyDescent="0.2">
      <c r="C34" s="28" t="s">
        <v>20</v>
      </c>
    </row>
    <row r="38" spans="3:7" x14ac:dyDescent="0.25">
      <c r="G38" s="29"/>
    </row>
    <row r="39" spans="3:7" x14ac:dyDescent="0.25">
      <c r="G39" s="29"/>
    </row>
    <row r="40" spans="3:7" x14ac:dyDescent="0.25">
      <c r="G40" s="29"/>
    </row>
    <row r="41" spans="3:7" x14ac:dyDescent="0.25">
      <c r="G41" s="29"/>
    </row>
    <row r="42" spans="3:7" x14ac:dyDescent="0.25">
      <c r="G42" s="29"/>
    </row>
    <row r="43" spans="3:7" x14ac:dyDescent="0.25">
      <c r="G43" s="29"/>
    </row>
    <row r="44" spans="3:7" x14ac:dyDescent="0.25">
      <c r="G44" s="29"/>
    </row>
    <row r="45" spans="3:7" x14ac:dyDescent="0.25">
      <c r="G45" s="29"/>
    </row>
    <row r="46" spans="3:7" x14ac:dyDescent="0.25">
      <c r="G46" s="29"/>
    </row>
    <row r="47" spans="3:7" x14ac:dyDescent="0.25">
      <c r="G47" s="29"/>
    </row>
    <row r="48" spans="3:7" x14ac:dyDescent="0.25">
      <c r="G48" s="29"/>
    </row>
    <row r="49" spans="7:7" x14ac:dyDescent="0.25">
      <c r="G49" s="29"/>
    </row>
    <row r="50" spans="7:7" x14ac:dyDescent="0.25">
      <c r="G50" s="29"/>
    </row>
    <row r="51" spans="7:7" x14ac:dyDescent="0.25">
      <c r="G51" s="29"/>
    </row>
  </sheetData>
  <mergeCells count="7"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/>
  <dimension ref="C1:L51"/>
  <sheetViews>
    <sheetView showGridLines="0" view="pageBreakPreview" topLeftCell="A10" zoomScaleNormal="80" zoomScaleSheetLayoutView="100" workbookViewId="0">
      <selection activeCell="C16" sqref="C16"/>
    </sheetView>
  </sheetViews>
  <sheetFormatPr baseColWidth="10" defaultRowHeight="15" x14ac:dyDescent="0.25"/>
  <cols>
    <col min="1" max="1" width="2.28515625" customWidth="1"/>
    <col min="2" max="2" width="0.7109375" customWidth="1"/>
    <col min="3" max="3" width="80" customWidth="1"/>
    <col min="4" max="4" width="12.42578125" customWidth="1"/>
    <col min="5" max="5" width="11.85546875" customWidth="1"/>
    <col min="6" max="6" width="16.5703125" customWidth="1"/>
    <col min="7" max="7" width="12.42578125" customWidth="1"/>
    <col min="8" max="8" width="15.85546875" bestFit="1" customWidth="1"/>
    <col min="9" max="9" width="14" bestFit="1" customWidth="1"/>
  </cols>
  <sheetData>
    <row r="1" spans="3:12" s="1" customFormat="1" ht="3.75" customHeight="1" thickBot="1" x14ac:dyDescent="0.25"/>
    <row r="2" spans="3:12" s="1" customFormat="1" ht="15.75" x14ac:dyDescent="0.25">
      <c r="C2" s="2"/>
      <c r="D2" s="3"/>
      <c r="E2" s="3"/>
      <c r="F2" s="3"/>
      <c r="G2" s="4"/>
      <c r="H2" s="5"/>
    </row>
    <row r="3" spans="3:12" s="1" customFormat="1" x14ac:dyDescent="0.2">
      <c r="C3" s="6"/>
      <c r="D3" s="7"/>
      <c r="E3" s="7"/>
      <c r="F3" s="7"/>
      <c r="G3" s="8"/>
    </row>
    <row r="4" spans="3:12" s="1" customFormat="1" x14ac:dyDescent="0.2">
      <c r="C4" s="6"/>
      <c r="D4" s="7"/>
      <c r="E4" s="7"/>
      <c r="F4" s="7"/>
      <c r="G4" s="8"/>
    </row>
    <row r="5" spans="3:12" s="1" customFormat="1" x14ac:dyDescent="0.2">
      <c r="C5" s="6"/>
      <c r="D5" s="7"/>
      <c r="E5" s="7"/>
      <c r="F5" s="7"/>
      <c r="G5" s="8"/>
    </row>
    <row r="6" spans="3:12" s="1" customFormat="1" ht="15.75" thickBot="1" x14ac:dyDescent="0.25">
      <c r="C6" s="9"/>
      <c r="D6" s="10"/>
      <c r="E6" s="10"/>
      <c r="F6" s="10"/>
      <c r="G6" s="11"/>
    </row>
    <row r="7" spans="3:12" s="1" customFormat="1" ht="5.25" customHeight="1" x14ac:dyDescent="0.2">
      <c r="C7" s="12"/>
      <c r="D7" s="13"/>
      <c r="E7" s="13"/>
      <c r="F7" s="13"/>
      <c r="G7" s="14"/>
    </row>
    <row r="8" spans="3:12" s="1" customFormat="1" ht="15.75" x14ac:dyDescent="0.25">
      <c r="C8" s="142" t="s">
        <v>0</v>
      </c>
      <c r="D8" s="143"/>
      <c r="E8" s="143"/>
      <c r="F8" s="143"/>
      <c r="G8" s="144"/>
    </row>
    <row r="9" spans="3:12" s="1" customFormat="1" ht="15.75" x14ac:dyDescent="0.25">
      <c r="C9" s="142" t="s">
        <v>1</v>
      </c>
      <c r="D9" s="143"/>
      <c r="E9" s="143"/>
      <c r="F9" s="143"/>
      <c r="G9" s="144"/>
    </row>
    <row r="10" spans="3:12" s="1" customFormat="1" ht="15.75" x14ac:dyDescent="0.25">
      <c r="C10" s="142" t="s">
        <v>2</v>
      </c>
      <c r="D10" s="143"/>
      <c r="E10" s="143"/>
      <c r="F10" s="143"/>
      <c r="G10" s="144"/>
    </row>
    <row r="11" spans="3:12" s="1" customFormat="1" ht="15.75" x14ac:dyDescent="0.25">
      <c r="C11" s="142" t="s">
        <v>55</v>
      </c>
      <c r="D11" s="143"/>
      <c r="E11" s="143"/>
      <c r="F11" s="143"/>
      <c r="G11" s="144"/>
    </row>
    <row r="12" spans="3:12" s="1" customFormat="1" ht="5.25" customHeight="1" x14ac:dyDescent="0.2">
      <c r="C12" s="12"/>
      <c r="D12" s="13"/>
      <c r="E12" s="13"/>
      <c r="F12" s="13"/>
      <c r="G12" s="15"/>
    </row>
    <row r="13" spans="3:12" s="1" customFormat="1" ht="31.5" customHeight="1" x14ac:dyDescent="0.2">
      <c r="C13" s="145" t="s">
        <v>3</v>
      </c>
      <c r="D13" s="147" t="s">
        <v>4</v>
      </c>
      <c r="E13" s="147"/>
      <c r="F13" s="147" t="s">
        <v>5</v>
      </c>
      <c r="G13" s="148"/>
    </row>
    <row r="14" spans="3:12" s="1" customFormat="1" ht="15.75" x14ac:dyDescent="0.2">
      <c r="C14" s="146"/>
      <c r="D14" s="37" t="s">
        <v>6</v>
      </c>
      <c r="E14" s="37" t="s">
        <v>7</v>
      </c>
      <c r="F14" s="37" t="s">
        <v>8</v>
      </c>
      <c r="G14" s="36" t="s">
        <v>7</v>
      </c>
    </row>
    <row r="15" spans="3:12" s="1" customFormat="1" x14ac:dyDescent="0.2">
      <c r="C15" s="16" t="s">
        <v>9</v>
      </c>
      <c r="D15" s="17">
        <f>SUM(D16:D33)</f>
        <v>814</v>
      </c>
      <c r="E15" s="18">
        <f>SUM(E16:E33)</f>
        <v>1</v>
      </c>
      <c r="F15" s="17">
        <f>SUM(F16:F33)</f>
        <v>120802175</v>
      </c>
      <c r="G15" s="19">
        <f>SUM(G16:G33)</f>
        <v>1.0000000000000002</v>
      </c>
      <c r="I15" s="80"/>
      <c r="J15" s="80"/>
      <c r="K15" s="80"/>
      <c r="L15" s="80"/>
    </row>
    <row r="16" spans="3:12" s="1" customFormat="1" x14ac:dyDescent="0.2">
      <c r="C16" s="20" t="s">
        <v>21</v>
      </c>
      <c r="D16" s="75">
        <v>66</v>
      </c>
      <c r="E16" s="76">
        <f>D16/$D$15</f>
        <v>8.1081081081081086E-2</v>
      </c>
      <c r="F16" s="75">
        <v>164729</v>
      </c>
      <c r="G16" s="23">
        <f>F16/$F$15</f>
        <v>1.3636261102086945E-3</v>
      </c>
      <c r="H16" s="82"/>
      <c r="I16" s="83"/>
      <c r="J16" s="80"/>
      <c r="K16" s="80"/>
      <c r="L16" s="80"/>
    </row>
    <row r="17" spans="3:9" s="1" customFormat="1" x14ac:dyDescent="0.2">
      <c r="C17" s="20" t="s">
        <v>10</v>
      </c>
      <c r="D17" s="75">
        <v>41</v>
      </c>
      <c r="E17" s="76">
        <f t="shared" ref="E17:E30" si="0">D17/$D$15</f>
        <v>5.0368550368550369E-2</v>
      </c>
      <c r="F17" s="75">
        <v>36703</v>
      </c>
      <c r="G17" s="23">
        <f t="shared" ref="G17:G32" si="1">F17/$F$15</f>
        <v>3.0382731105627856E-4</v>
      </c>
      <c r="H17" s="82"/>
      <c r="I17" s="83"/>
    </row>
    <row r="18" spans="3:9" s="1" customFormat="1" x14ac:dyDescent="0.2">
      <c r="C18" s="20" t="s">
        <v>11</v>
      </c>
      <c r="D18" s="75">
        <v>126</v>
      </c>
      <c r="E18" s="76">
        <f t="shared" si="0"/>
        <v>0.15479115479115479</v>
      </c>
      <c r="F18" s="75">
        <v>58822205</v>
      </c>
      <c r="G18" s="23">
        <f>F18/$F$15</f>
        <v>0.48693001595376906</v>
      </c>
      <c r="H18" s="82"/>
      <c r="I18" s="83"/>
    </row>
    <row r="19" spans="3:9" s="1" customFormat="1" x14ac:dyDescent="0.2">
      <c r="C19" s="20" t="s">
        <v>12</v>
      </c>
      <c r="D19" s="75">
        <v>41</v>
      </c>
      <c r="E19" s="76">
        <f t="shared" si="0"/>
        <v>5.0368550368550369E-2</v>
      </c>
      <c r="F19" s="75">
        <v>29010</v>
      </c>
      <c r="G19" s="23">
        <f t="shared" si="1"/>
        <v>2.4014468282545411E-4</v>
      </c>
      <c r="H19" s="82"/>
      <c r="I19" s="83"/>
    </row>
    <row r="20" spans="3:9" s="1" customFormat="1" x14ac:dyDescent="0.2">
      <c r="C20" s="20" t="s">
        <v>13</v>
      </c>
      <c r="D20" s="75">
        <v>35</v>
      </c>
      <c r="E20" s="76">
        <f t="shared" si="0"/>
        <v>4.2997542997542999E-2</v>
      </c>
      <c r="F20" s="75">
        <v>130841</v>
      </c>
      <c r="G20" s="23">
        <f t="shared" si="1"/>
        <v>1.0831013597230347E-3</v>
      </c>
      <c r="H20" s="82"/>
      <c r="I20" s="83"/>
    </row>
    <row r="21" spans="3:9" s="1" customFormat="1" x14ac:dyDescent="0.2">
      <c r="C21" s="20" t="s">
        <v>49</v>
      </c>
      <c r="D21" s="75">
        <v>97</v>
      </c>
      <c r="E21" s="76">
        <f t="shared" si="0"/>
        <v>0.11916461916461916</v>
      </c>
      <c r="F21" s="75">
        <v>21962027</v>
      </c>
      <c r="G21" s="23">
        <f>F21/$F$15</f>
        <v>0.18180158593998824</v>
      </c>
      <c r="H21" s="82"/>
      <c r="I21" s="83"/>
    </row>
    <row r="22" spans="3:9" s="1" customFormat="1" x14ac:dyDescent="0.2">
      <c r="C22" s="46" t="s">
        <v>14</v>
      </c>
      <c r="D22" s="75">
        <v>32</v>
      </c>
      <c r="E22" s="76">
        <f t="shared" si="0"/>
        <v>3.9312039312039311E-2</v>
      </c>
      <c r="F22" s="75">
        <v>994465</v>
      </c>
      <c r="G22" s="23">
        <f t="shared" si="1"/>
        <v>8.2321779388491965E-3</v>
      </c>
      <c r="H22" s="82"/>
      <c r="I22" s="83"/>
    </row>
    <row r="23" spans="3:9" s="1" customFormat="1" x14ac:dyDescent="0.2">
      <c r="C23" s="20" t="s">
        <v>15</v>
      </c>
      <c r="D23" s="75">
        <v>32</v>
      </c>
      <c r="E23" s="76">
        <f t="shared" si="0"/>
        <v>3.9312039312039311E-2</v>
      </c>
      <c r="F23" s="75">
        <v>185302</v>
      </c>
      <c r="G23" s="23">
        <f t="shared" si="1"/>
        <v>1.5339293352954946E-3</v>
      </c>
      <c r="H23" s="82"/>
      <c r="I23" s="83"/>
    </row>
    <row r="24" spans="3:9" s="1" customFormat="1" x14ac:dyDescent="0.2">
      <c r="C24" s="20" t="s">
        <v>16</v>
      </c>
      <c r="D24" s="75">
        <v>38</v>
      </c>
      <c r="E24" s="76">
        <f t="shared" si="0"/>
        <v>4.6683046683046681E-2</v>
      </c>
      <c r="F24" s="75">
        <v>457967</v>
      </c>
      <c r="G24" s="23">
        <f t="shared" si="1"/>
        <v>3.791049291951904E-3</v>
      </c>
      <c r="H24" s="82"/>
      <c r="I24" s="83"/>
    </row>
    <row r="25" spans="3:9" s="1" customFormat="1" x14ac:dyDescent="0.2">
      <c r="C25" s="20" t="s">
        <v>17</v>
      </c>
      <c r="D25" s="75">
        <v>39</v>
      </c>
      <c r="E25" s="76">
        <f t="shared" si="0"/>
        <v>4.7911547911547912E-2</v>
      </c>
      <c r="F25" s="75">
        <v>201225</v>
      </c>
      <c r="G25" s="23">
        <f t="shared" si="1"/>
        <v>1.6657398759583593E-3</v>
      </c>
      <c r="H25" s="82"/>
      <c r="I25" s="83"/>
    </row>
    <row r="26" spans="3:9" s="1" customFormat="1" x14ac:dyDescent="0.2">
      <c r="C26" s="46" t="s">
        <v>34</v>
      </c>
      <c r="D26" s="75">
        <v>80</v>
      </c>
      <c r="E26" s="76">
        <f t="shared" si="0"/>
        <v>9.8280098280098274E-2</v>
      </c>
      <c r="F26" s="75">
        <v>35311743</v>
      </c>
      <c r="G26" s="23">
        <f>F26/$F$15</f>
        <v>0.29231049027056011</v>
      </c>
      <c r="H26" s="82"/>
      <c r="I26" s="83"/>
    </row>
    <row r="27" spans="3:9" s="1" customFormat="1" x14ac:dyDescent="0.2">
      <c r="C27" s="46" t="s">
        <v>50</v>
      </c>
      <c r="D27" s="75">
        <v>72</v>
      </c>
      <c r="E27" s="76">
        <f t="shared" si="0"/>
        <v>8.8452088452088448E-2</v>
      </c>
      <c r="F27" s="75">
        <v>1988137</v>
      </c>
      <c r="G27" s="23">
        <f t="shared" si="1"/>
        <v>1.6457791426354701E-2</v>
      </c>
      <c r="H27" s="82"/>
      <c r="I27" s="83"/>
    </row>
    <row r="28" spans="3:9" s="1" customFormat="1" x14ac:dyDescent="0.2">
      <c r="C28" s="46" t="s">
        <v>38</v>
      </c>
      <c r="D28" s="75">
        <v>53</v>
      </c>
      <c r="E28" s="76">
        <f t="shared" si="0"/>
        <v>6.5110565110565108E-2</v>
      </c>
      <c r="F28" s="75">
        <v>11863</v>
      </c>
      <c r="G28" s="23">
        <f t="shared" si="1"/>
        <v>9.8201874262611582E-5</v>
      </c>
      <c r="H28" s="82"/>
      <c r="I28" s="83"/>
    </row>
    <row r="29" spans="3:9" s="1" customFormat="1" x14ac:dyDescent="0.2">
      <c r="C29" s="46" t="s">
        <v>19</v>
      </c>
      <c r="D29" s="75">
        <v>46</v>
      </c>
      <c r="E29" s="76">
        <f t="shared" si="0"/>
        <v>5.6511056511056514E-2</v>
      </c>
      <c r="F29" s="75">
        <v>342432</v>
      </c>
      <c r="G29" s="23">
        <f t="shared" si="1"/>
        <v>2.8346509489584936E-3</v>
      </c>
      <c r="H29" s="82"/>
      <c r="I29" s="83"/>
    </row>
    <row r="30" spans="3:9" s="1" customFormat="1" x14ac:dyDescent="0.2">
      <c r="C30" s="46" t="s">
        <v>28</v>
      </c>
      <c r="D30" s="75">
        <v>5</v>
      </c>
      <c r="E30" s="76">
        <f t="shared" si="0"/>
        <v>6.1425061425061421E-3</v>
      </c>
      <c r="F30" s="75">
        <v>17288</v>
      </c>
      <c r="G30" s="23">
        <f t="shared" si="1"/>
        <v>1.4311000609053604E-4</v>
      </c>
      <c r="H30" s="82"/>
      <c r="I30" s="83"/>
    </row>
    <row r="31" spans="3:9" s="1" customFormat="1" ht="28.5" x14ac:dyDescent="0.2">
      <c r="C31" s="20" t="s">
        <v>23</v>
      </c>
      <c r="D31" s="75">
        <v>4</v>
      </c>
      <c r="E31" s="76">
        <f>D31/$D$15</f>
        <v>4.9140049140049139E-3</v>
      </c>
      <c r="F31" s="75">
        <v>14116</v>
      </c>
      <c r="G31" s="23">
        <f t="shared" si="1"/>
        <v>1.1685220071575697E-4</v>
      </c>
      <c r="H31" s="82"/>
      <c r="I31" s="83"/>
    </row>
    <row r="32" spans="3:9" s="1" customFormat="1" ht="28.5" x14ac:dyDescent="0.2">
      <c r="C32" s="20" t="s">
        <v>24</v>
      </c>
      <c r="D32" s="75">
        <v>4</v>
      </c>
      <c r="E32" s="76">
        <f>D32/$D$15</f>
        <v>4.9140049140049139E-3</v>
      </c>
      <c r="F32" s="75">
        <v>75725</v>
      </c>
      <c r="G32" s="23">
        <f t="shared" si="1"/>
        <v>6.2685129634462299E-4</v>
      </c>
      <c r="H32" s="82"/>
      <c r="I32" s="83"/>
    </row>
    <row r="33" spans="3:9" s="1" customFormat="1" ht="28.5" x14ac:dyDescent="0.2">
      <c r="C33" s="24" t="s">
        <v>25</v>
      </c>
      <c r="D33" s="77">
        <v>3</v>
      </c>
      <c r="E33" s="78">
        <f>D33/$D$15</f>
        <v>3.6855036855036856E-3</v>
      </c>
      <c r="F33" s="77">
        <v>56397</v>
      </c>
      <c r="G33" s="81">
        <f>F33/$F$15</f>
        <v>4.6685417708745722E-4</v>
      </c>
      <c r="H33" s="82"/>
      <c r="I33" s="83"/>
    </row>
    <row r="34" spans="3:9" s="28" customFormat="1" ht="12" x14ac:dyDescent="0.2">
      <c r="C34" s="28" t="s">
        <v>20</v>
      </c>
    </row>
    <row r="38" spans="3:9" x14ac:dyDescent="0.25">
      <c r="G38" s="29"/>
    </row>
    <row r="39" spans="3:9" x14ac:dyDescent="0.25">
      <c r="G39" s="29"/>
    </row>
    <row r="40" spans="3:9" x14ac:dyDescent="0.25">
      <c r="G40" s="29"/>
    </row>
    <row r="41" spans="3:9" x14ac:dyDescent="0.25">
      <c r="G41" s="29"/>
    </row>
    <row r="42" spans="3:9" x14ac:dyDescent="0.25">
      <c r="G42" s="29"/>
    </row>
    <row r="43" spans="3:9" x14ac:dyDescent="0.25">
      <c r="G43" s="29"/>
    </row>
    <row r="44" spans="3:9" x14ac:dyDescent="0.25">
      <c r="G44" s="29"/>
    </row>
    <row r="45" spans="3:9" x14ac:dyDescent="0.25">
      <c r="G45" s="29"/>
    </row>
    <row r="46" spans="3:9" x14ac:dyDescent="0.25">
      <c r="G46" s="29"/>
    </row>
    <row r="47" spans="3:9" x14ac:dyDescent="0.25">
      <c r="G47" s="29"/>
    </row>
    <row r="48" spans="3:9" x14ac:dyDescent="0.25">
      <c r="G48" s="29"/>
    </row>
    <row r="49" spans="7:7" x14ac:dyDescent="0.25">
      <c r="G49" s="29"/>
    </row>
    <row r="50" spans="7:7" x14ac:dyDescent="0.25">
      <c r="G50" s="29"/>
    </row>
    <row r="51" spans="7:7" x14ac:dyDescent="0.25">
      <c r="G51" s="29"/>
    </row>
  </sheetData>
  <mergeCells count="7"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/>
  <dimension ref="C1:L51"/>
  <sheetViews>
    <sheetView showGridLines="0" view="pageBreakPreview" zoomScaleNormal="80" zoomScaleSheetLayoutView="100" workbookViewId="0">
      <selection activeCell="C15" sqref="C15"/>
    </sheetView>
  </sheetViews>
  <sheetFormatPr baseColWidth="10" defaultRowHeight="15" x14ac:dyDescent="0.25"/>
  <cols>
    <col min="1" max="1" width="2.28515625" customWidth="1"/>
    <col min="2" max="2" width="0.7109375" customWidth="1"/>
    <col min="3" max="3" width="80" customWidth="1"/>
    <col min="4" max="4" width="12.42578125" customWidth="1"/>
    <col min="5" max="5" width="11.85546875" customWidth="1"/>
    <col min="6" max="6" width="16.5703125" customWidth="1"/>
    <col min="7" max="7" width="12.42578125" customWidth="1"/>
    <col min="8" max="8" width="15.85546875" bestFit="1" customWidth="1"/>
    <col min="9" max="9" width="14" bestFit="1" customWidth="1"/>
  </cols>
  <sheetData>
    <row r="1" spans="3:12" s="1" customFormat="1" ht="3.75" customHeight="1" thickBot="1" x14ac:dyDescent="0.25"/>
    <row r="2" spans="3:12" s="1" customFormat="1" ht="15.75" x14ac:dyDescent="0.25">
      <c r="C2" s="2"/>
      <c r="D2" s="3"/>
      <c r="E2" s="3"/>
      <c r="F2" s="3"/>
      <c r="G2" s="4"/>
      <c r="H2" s="5"/>
    </row>
    <row r="3" spans="3:12" s="1" customFormat="1" x14ac:dyDescent="0.2">
      <c r="C3" s="6"/>
      <c r="D3" s="7"/>
      <c r="E3" s="7"/>
      <c r="F3" s="7"/>
      <c r="G3" s="8"/>
    </row>
    <row r="4" spans="3:12" s="1" customFormat="1" x14ac:dyDescent="0.2">
      <c r="C4" s="6"/>
      <c r="D4" s="7"/>
      <c r="E4" s="7"/>
      <c r="F4" s="7"/>
      <c r="G4" s="8"/>
    </row>
    <row r="5" spans="3:12" s="1" customFormat="1" x14ac:dyDescent="0.2">
      <c r="C5" s="6"/>
      <c r="D5" s="7"/>
      <c r="E5" s="7"/>
      <c r="F5" s="7"/>
      <c r="G5" s="8"/>
    </row>
    <row r="6" spans="3:12" s="1" customFormat="1" ht="15.75" thickBot="1" x14ac:dyDescent="0.25">
      <c r="C6" s="9"/>
      <c r="D6" s="10"/>
      <c r="E6" s="10"/>
      <c r="F6" s="10"/>
      <c r="G6" s="11"/>
    </row>
    <row r="7" spans="3:12" s="1" customFormat="1" ht="5.25" customHeight="1" x14ac:dyDescent="0.2">
      <c r="C7" s="12"/>
      <c r="D7" s="13"/>
      <c r="E7" s="13"/>
      <c r="F7" s="13"/>
      <c r="G7" s="14"/>
    </row>
    <row r="8" spans="3:12" s="1" customFormat="1" ht="15.75" x14ac:dyDescent="0.25">
      <c r="C8" s="142" t="s">
        <v>0</v>
      </c>
      <c r="D8" s="143"/>
      <c r="E8" s="143"/>
      <c r="F8" s="143"/>
      <c r="G8" s="144"/>
    </row>
    <row r="9" spans="3:12" s="1" customFormat="1" ht="15.75" x14ac:dyDescent="0.25">
      <c r="C9" s="142" t="s">
        <v>1</v>
      </c>
      <c r="D9" s="143"/>
      <c r="E9" s="143"/>
      <c r="F9" s="143"/>
      <c r="G9" s="144"/>
    </row>
    <row r="10" spans="3:12" s="1" customFormat="1" ht="15.75" x14ac:dyDescent="0.25">
      <c r="C10" s="142" t="s">
        <v>2</v>
      </c>
      <c r="D10" s="143"/>
      <c r="E10" s="143"/>
      <c r="F10" s="143"/>
      <c r="G10" s="144"/>
    </row>
    <row r="11" spans="3:12" s="1" customFormat="1" ht="15.75" x14ac:dyDescent="0.25">
      <c r="C11" s="142" t="s">
        <v>56</v>
      </c>
      <c r="D11" s="143"/>
      <c r="E11" s="143"/>
      <c r="F11" s="143"/>
      <c r="G11" s="144"/>
    </row>
    <row r="12" spans="3:12" s="1" customFormat="1" ht="5.25" customHeight="1" x14ac:dyDescent="0.2">
      <c r="C12" s="12"/>
      <c r="D12" s="13"/>
      <c r="E12" s="13"/>
      <c r="F12" s="13"/>
      <c r="G12" s="15"/>
    </row>
    <row r="13" spans="3:12" s="1" customFormat="1" ht="31.5" customHeight="1" x14ac:dyDescent="0.2">
      <c r="C13" s="145" t="s">
        <v>3</v>
      </c>
      <c r="D13" s="147" t="s">
        <v>4</v>
      </c>
      <c r="E13" s="147"/>
      <c r="F13" s="147" t="s">
        <v>5</v>
      </c>
      <c r="G13" s="148"/>
    </row>
    <row r="14" spans="3:12" s="1" customFormat="1" ht="15.75" x14ac:dyDescent="0.2">
      <c r="C14" s="146"/>
      <c r="D14" s="37" t="s">
        <v>6</v>
      </c>
      <c r="E14" s="37" t="s">
        <v>7</v>
      </c>
      <c r="F14" s="37" t="s">
        <v>8</v>
      </c>
      <c r="G14" s="36" t="s">
        <v>7</v>
      </c>
    </row>
    <row r="15" spans="3:12" s="1" customFormat="1" x14ac:dyDescent="0.2">
      <c r="C15" s="16" t="s">
        <v>9</v>
      </c>
      <c r="D15" s="17">
        <f>SUM(D16:D33)</f>
        <v>982</v>
      </c>
      <c r="E15" s="18">
        <f>SUM(E16:E33)</f>
        <v>1</v>
      </c>
      <c r="F15" s="17">
        <f>SUM(F16:F33)</f>
        <v>109770868</v>
      </c>
      <c r="G15" s="19">
        <f>SUM(G16:G33)</f>
        <v>1.0000000000000002</v>
      </c>
      <c r="I15" s="80"/>
      <c r="J15" s="80"/>
      <c r="K15" s="80"/>
      <c r="L15" s="80"/>
    </row>
    <row r="16" spans="3:12" s="1" customFormat="1" x14ac:dyDescent="0.2">
      <c r="C16" s="20" t="s">
        <v>21</v>
      </c>
      <c r="D16" s="75">
        <v>177</v>
      </c>
      <c r="E16" s="76">
        <f>D16/$D$15</f>
        <v>0.18024439918533605</v>
      </c>
      <c r="F16" s="75">
        <v>433303</v>
      </c>
      <c r="G16" s="23">
        <f>F16/$F$15</f>
        <v>3.9473405639827864E-3</v>
      </c>
      <c r="H16" s="82"/>
      <c r="I16" s="83"/>
      <c r="J16" s="80"/>
      <c r="K16" s="80"/>
      <c r="L16" s="80"/>
    </row>
    <row r="17" spans="3:9" s="1" customFormat="1" x14ac:dyDescent="0.2">
      <c r="C17" s="20" t="s">
        <v>10</v>
      </c>
      <c r="D17" s="75">
        <v>24</v>
      </c>
      <c r="E17" s="76">
        <f t="shared" ref="E17:E30" si="0">D17/$D$15</f>
        <v>2.4439918533604887E-2</v>
      </c>
      <c r="F17" s="75">
        <v>16765</v>
      </c>
      <c r="G17" s="23">
        <f t="shared" ref="G17:G32" si="1">F17/$F$15</f>
        <v>1.5272722449457174E-4</v>
      </c>
      <c r="H17" s="82"/>
      <c r="I17" s="83"/>
    </row>
    <row r="18" spans="3:9" s="1" customFormat="1" x14ac:dyDescent="0.2">
      <c r="C18" s="20" t="s">
        <v>11</v>
      </c>
      <c r="D18" s="75">
        <v>120</v>
      </c>
      <c r="E18" s="76">
        <f t="shared" si="0"/>
        <v>0.12219959266802444</v>
      </c>
      <c r="F18" s="75">
        <v>49254242</v>
      </c>
      <c r="G18" s="23">
        <f>F18/$F$15</f>
        <v>0.44870048763757614</v>
      </c>
      <c r="H18" s="82"/>
      <c r="I18" s="83"/>
    </row>
    <row r="19" spans="3:9" s="1" customFormat="1" x14ac:dyDescent="0.2">
      <c r="C19" s="20" t="s">
        <v>12</v>
      </c>
      <c r="D19" s="75">
        <v>34</v>
      </c>
      <c r="E19" s="76">
        <f t="shared" si="0"/>
        <v>3.4623217922606926E-2</v>
      </c>
      <c r="F19" s="75">
        <v>22058</v>
      </c>
      <c r="G19" s="23">
        <f t="shared" si="1"/>
        <v>2.0094584657925817E-4</v>
      </c>
      <c r="H19" s="82"/>
      <c r="I19" s="83"/>
    </row>
    <row r="20" spans="3:9" s="1" customFormat="1" x14ac:dyDescent="0.2">
      <c r="C20" s="20" t="s">
        <v>13</v>
      </c>
      <c r="D20" s="75">
        <v>24</v>
      </c>
      <c r="E20" s="76">
        <f t="shared" si="0"/>
        <v>2.4439918533604887E-2</v>
      </c>
      <c r="F20" s="75">
        <v>81360</v>
      </c>
      <c r="G20" s="23">
        <f t="shared" si="1"/>
        <v>7.4118025558475131E-4</v>
      </c>
      <c r="H20" s="82"/>
      <c r="I20" s="83"/>
    </row>
    <row r="21" spans="3:9" s="1" customFormat="1" x14ac:dyDescent="0.2">
      <c r="C21" s="20" t="s">
        <v>49</v>
      </c>
      <c r="D21" s="75">
        <v>169</v>
      </c>
      <c r="E21" s="76">
        <f t="shared" si="0"/>
        <v>0.17209775967413443</v>
      </c>
      <c r="F21" s="75">
        <v>33615459</v>
      </c>
      <c r="G21" s="23">
        <f>F21/$F$15</f>
        <v>0.306232970663947</v>
      </c>
      <c r="H21" s="82"/>
      <c r="I21" s="83"/>
    </row>
    <row r="22" spans="3:9" s="1" customFormat="1" x14ac:dyDescent="0.2">
      <c r="C22" s="46" t="s">
        <v>14</v>
      </c>
      <c r="D22" s="75">
        <v>34</v>
      </c>
      <c r="E22" s="76">
        <f t="shared" si="0"/>
        <v>3.4623217922606926E-2</v>
      </c>
      <c r="F22" s="75">
        <v>1136604</v>
      </c>
      <c r="G22" s="23">
        <f t="shared" si="1"/>
        <v>1.0354331897967682E-2</v>
      </c>
      <c r="H22" s="82"/>
      <c r="I22" s="83"/>
    </row>
    <row r="23" spans="3:9" s="1" customFormat="1" x14ac:dyDescent="0.2">
      <c r="C23" s="20" t="s">
        <v>15</v>
      </c>
      <c r="D23" s="75">
        <v>36</v>
      </c>
      <c r="E23" s="76">
        <f t="shared" si="0"/>
        <v>3.6659877800407331E-2</v>
      </c>
      <c r="F23" s="75">
        <v>175697</v>
      </c>
      <c r="G23" s="23">
        <f t="shared" si="1"/>
        <v>1.6005794907260824E-3</v>
      </c>
      <c r="H23" s="82"/>
      <c r="I23" s="83"/>
    </row>
    <row r="24" spans="3:9" s="1" customFormat="1" x14ac:dyDescent="0.2">
      <c r="C24" s="20" t="s">
        <v>16</v>
      </c>
      <c r="D24" s="75">
        <v>48</v>
      </c>
      <c r="E24" s="76">
        <f t="shared" si="0"/>
        <v>4.8879837067209775E-2</v>
      </c>
      <c r="F24" s="75">
        <v>943102</v>
      </c>
      <c r="G24" s="23">
        <f t="shared" si="1"/>
        <v>8.5915509021938317E-3</v>
      </c>
      <c r="H24" s="82"/>
      <c r="I24" s="83"/>
    </row>
    <row r="25" spans="3:9" s="1" customFormat="1" x14ac:dyDescent="0.2">
      <c r="C25" s="20" t="s">
        <v>17</v>
      </c>
      <c r="D25" s="75">
        <v>35</v>
      </c>
      <c r="E25" s="76">
        <f t="shared" si="0"/>
        <v>3.5641547861507125E-2</v>
      </c>
      <c r="F25" s="75">
        <v>186258</v>
      </c>
      <c r="G25" s="23">
        <f t="shared" si="1"/>
        <v>1.6967889877667725E-3</v>
      </c>
      <c r="H25" s="82"/>
      <c r="I25" s="83"/>
    </row>
    <row r="26" spans="3:9" s="1" customFormat="1" x14ac:dyDescent="0.2">
      <c r="C26" s="46" t="s">
        <v>34</v>
      </c>
      <c r="D26" s="75">
        <v>65</v>
      </c>
      <c r="E26" s="76">
        <f t="shared" si="0"/>
        <v>6.6191446028513234E-2</v>
      </c>
      <c r="F26" s="75">
        <v>21025890</v>
      </c>
      <c r="G26" s="23">
        <f>F26/$F$15</f>
        <v>0.191543443019873</v>
      </c>
      <c r="H26" s="82"/>
      <c r="I26" s="83"/>
    </row>
    <row r="27" spans="3:9" s="1" customFormat="1" x14ac:dyDescent="0.2">
      <c r="C27" s="46" t="s">
        <v>50</v>
      </c>
      <c r="D27" s="75">
        <v>36</v>
      </c>
      <c r="E27" s="76">
        <f t="shared" si="0"/>
        <v>3.6659877800407331E-2</v>
      </c>
      <c r="F27" s="75">
        <v>1298083</v>
      </c>
      <c r="G27" s="23">
        <f t="shared" si="1"/>
        <v>1.1825387041669379E-2</v>
      </c>
      <c r="H27" s="82"/>
      <c r="I27" s="83"/>
    </row>
    <row r="28" spans="3:9" s="1" customFormat="1" x14ac:dyDescent="0.2">
      <c r="C28" s="46" t="s">
        <v>38</v>
      </c>
      <c r="D28" s="75">
        <v>39</v>
      </c>
      <c r="E28" s="76">
        <f t="shared" si="0"/>
        <v>3.9714867617107942E-2</v>
      </c>
      <c r="F28" s="75">
        <v>17820</v>
      </c>
      <c r="G28" s="23">
        <f t="shared" si="1"/>
        <v>1.6233815332497871E-4</v>
      </c>
      <c r="H28" s="82"/>
      <c r="I28" s="83"/>
    </row>
    <row r="29" spans="3:9" s="1" customFormat="1" x14ac:dyDescent="0.2">
      <c r="C29" s="46" t="s">
        <v>19</v>
      </c>
      <c r="D29" s="75">
        <v>47</v>
      </c>
      <c r="E29" s="76">
        <f t="shared" si="0"/>
        <v>4.7861507128309569E-2</v>
      </c>
      <c r="F29" s="75">
        <v>537452</v>
      </c>
      <c r="G29" s="23">
        <f t="shared" si="1"/>
        <v>4.8961259921894758E-3</v>
      </c>
      <c r="H29" s="82"/>
      <c r="I29" s="83"/>
    </row>
    <row r="30" spans="3:9" s="1" customFormat="1" x14ac:dyDescent="0.2">
      <c r="C30" s="46" t="s">
        <v>28</v>
      </c>
      <c r="D30" s="75">
        <v>19</v>
      </c>
      <c r="E30" s="76">
        <f t="shared" si="0"/>
        <v>1.9348268839103868E-2</v>
      </c>
      <c r="F30" s="75">
        <v>66299</v>
      </c>
      <c r="G30" s="23">
        <f t="shared" si="1"/>
        <v>6.0397627538118768E-4</v>
      </c>
      <c r="H30" s="82"/>
      <c r="I30" s="83"/>
    </row>
    <row r="31" spans="3:9" s="1" customFormat="1" ht="28.5" x14ac:dyDescent="0.2">
      <c r="C31" s="20" t="s">
        <v>23</v>
      </c>
      <c r="D31" s="75">
        <v>25</v>
      </c>
      <c r="E31" s="76">
        <f>D31/$D$15</f>
        <v>2.5458248472505093E-2</v>
      </c>
      <c r="F31" s="75">
        <v>89678</v>
      </c>
      <c r="G31" s="23">
        <f t="shared" si="1"/>
        <v>8.1695628024003601E-4</v>
      </c>
      <c r="H31" s="82"/>
      <c r="I31" s="83"/>
    </row>
    <row r="32" spans="3:9" s="1" customFormat="1" ht="28.5" x14ac:dyDescent="0.2">
      <c r="C32" s="20" t="s">
        <v>24</v>
      </c>
      <c r="D32" s="75">
        <v>28</v>
      </c>
      <c r="E32" s="76">
        <f>D32/$D$15</f>
        <v>2.8513238289205704E-2</v>
      </c>
      <c r="F32" s="75">
        <v>488750</v>
      </c>
      <c r="G32" s="23">
        <f t="shared" si="1"/>
        <v>4.4524563657454179E-3</v>
      </c>
      <c r="H32" s="82"/>
      <c r="I32" s="83"/>
    </row>
    <row r="33" spans="3:9" s="1" customFormat="1" ht="28.5" x14ac:dyDescent="0.2">
      <c r="C33" s="24" t="s">
        <v>25</v>
      </c>
      <c r="D33" s="77">
        <v>22</v>
      </c>
      <c r="E33" s="78">
        <f>D33/$D$15</f>
        <v>2.2403258655804479E-2</v>
      </c>
      <c r="F33" s="77">
        <v>382048</v>
      </c>
      <c r="G33" s="81">
        <f>F33/$F$15</f>
        <v>3.4804134007576583E-3</v>
      </c>
      <c r="H33" s="82"/>
      <c r="I33" s="83"/>
    </row>
    <row r="34" spans="3:9" s="28" customFormat="1" ht="12" x14ac:dyDescent="0.2">
      <c r="C34" s="28" t="s">
        <v>20</v>
      </c>
    </row>
    <row r="38" spans="3:9" x14ac:dyDescent="0.25">
      <c r="G38" s="29"/>
    </row>
    <row r="39" spans="3:9" x14ac:dyDescent="0.25">
      <c r="G39" s="29"/>
    </row>
    <row r="40" spans="3:9" x14ac:dyDescent="0.25">
      <c r="G40" s="29"/>
    </row>
    <row r="41" spans="3:9" x14ac:dyDescent="0.25">
      <c r="G41" s="29"/>
    </row>
    <row r="42" spans="3:9" x14ac:dyDescent="0.25">
      <c r="G42" s="29"/>
    </row>
    <row r="43" spans="3:9" x14ac:dyDescent="0.25">
      <c r="G43" s="29"/>
    </row>
    <row r="44" spans="3:9" x14ac:dyDescent="0.25">
      <c r="G44" s="29"/>
    </row>
    <row r="45" spans="3:9" x14ac:dyDescent="0.25">
      <c r="G45" s="29"/>
    </row>
    <row r="46" spans="3:9" x14ac:dyDescent="0.25">
      <c r="G46" s="29"/>
    </row>
    <row r="47" spans="3:9" x14ac:dyDescent="0.25">
      <c r="G47" s="29"/>
    </row>
    <row r="48" spans="3:9" x14ac:dyDescent="0.25">
      <c r="G48" s="29"/>
    </row>
    <row r="49" spans="7:7" x14ac:dyDescent="0.25">
      <c r="G49" s="29"/>
    </row>
    <row r="50" spans="7:7" x14ac:dyDescent="0.25">
      <c r="G50" s="29"/>
    </row>
    <row r="51" spans="7:7" x14ac:dyDescent="0.25">
      <c r="G51" s="29"/>
    </row>
  </sheetData>
  <mergeCells count="7"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3"/>
  <dimension ref="C1:L48"/>
  <sheetViews>
    <sheetView showGridLines="0" view="pageBreakPreview" zoomScaleNormal="80" zoomScaleSheetLayoutView="100" workbookViewId="0">
      <selection activeCell="C15" sqref="C15"/>
    </sheetView>
  </sheetViews>
  <sheetFormatPr baseColWidth="10" defaultRowHeight="15" x14ac:dyDescent="0.25"/>
  <cols>
    <col min="1" max="1" width="2.28515625" customWidth="1"/>
    <col min="2" max="2" width="0.7109375" customWidth="1"/>
    <col min="3" max="3" width="80" customWidth="1"/>
    <col min="4" max="4" width="12.42578125" customWidth="1"/>
    <col min="5" max="5" width="11.85546875" customWidth="1"/>
    <col min="6" max="6" width="16.5703125" customWidth="1"/>
    <col min="7" max="7" width="12.42578125" customWidth="1"/>
    <col min="8" max="8" width="15.85546875" bestFit="1" customWidth="1"/>
    <col min="9" max="9" width="14" bestFit="1" customWidth="1"/>
  </cols>
  <sheetData>
    <row r="1" spans="3:12" s="1" customFormat="1" ht="3.75" customHeight="1" thickBot="1" x14ac:dyDescent="0.25"/>
    <row r="2" spans="3:12" s="1" customFormat="1" ht="15.75" x14ac:dyDescent="0.25">
      <c r="C2" s="2"/>
      <c r="D2" s="3"/>
      <c r="E2" s="3"/>
      <c r="F2" s="3"/>
      <c r="G2" s="4"/>
      <c r="H2" s="5"/>
    </row>
    <row r="3" spans="3:12" s="1" customFormat="1" x14ac:dyDescent="0.2">
      <c r="C3" s="6"/>
      <c r="D3" s="7"/>
      <c r="E3" s="7"/>
      <c r="F3" s="7"/>
      <c r="G3" s="8"/>
    </row>
    <row r="4" spans="3:12" s="1" customFormat="1" x14ac:dyDescent="0.2">
      <c r="C4" s="6"/>
      <c r="D4" s="7"/>
      <c r="E4" s="7"/>
      <c r="F4" s="7"/>
      <c r="G4" s="8"/>
    </row>
    <row r="5" spans="3:12" s="1" customFormat="1" x14ac:dyDescent="0.2">
      <c r="C5" s="6"/>
      <c r="D5" s="7"/>
      <c r="E5" s="7"/>
      <c r="F5" s="7"/>
      <c r="G5" s="8"/>
    </row>
    <row r="6" spans="3:12" s="1" customFormat="1" ht="15.75" thickBot="1" x14ac:dyDescent="0.25">
      <c r="C6" s="9"/>
      <c r="D6" s="10"/>
      <c r="E6" s="10"/>
      <c r="F6" s="10"/>
      <c r="G6" s="11"/>
    </row>
    <row r="7" spans="3:12" s="1" customFormat="1" ht="5.25" customHeight="1" x14ac:dyDescent="0.2">
      <c r="C7" s="12"/>
      <c r="D7" s="13"/>
      <c r="E7" s="13"/>
      <c r="F7" s="13"/>
      <c r="G7" s="14"/>
    </row>
    <row r="8" spans="3:12" s="1" customFormat="1" ht="15.75" x14ac:dyDescent="0.25">
      <c r="C8" s="142" t="s">
        <v>0</v>
      </c>
      <c r="D8" s="143"/>
      <c r="E8" s="143"/>
      <c r="F8" s="143"/>
      <c r="G8" s="144"/>
    </row>
    <row r="9" spans="3:12" s="1" customFormat="1" ht="15.75" x14ac:dyDescent="0.25">
      <c r="C9" s="142" t="s">
        <v>1</v>
      </c>
      <c r="D9" s="143"/>
      <c r="E9" s="143"/>
      <c r="F9" s="143"/>
      <c r="G9" s="144"/>
    </row>
    <row r="10" spans="3:12" s="1" customFormat="1" ht="15.75" x14ac:dyDescent="0.25">
      <c r="C10" s="142" t="s">
        <v>2</v>
      </c>
      <c r="D10" s="143"/>
      <c r="E10" s="143"/>
      <c r="F10" s="143"/>
      <c r="G10" s="144"/>
    </row>
    <row r="11" spans="3:12" s="1" customFormat="1" ht="15.75" x14ac:dyDescent="0.25">
      <c r="C11" s="142" t="s">
        <v>57</v>
      </c>
      <c r="D11" s="143"/>
      <c r="E11" s="143"/>
      <c r="F11" s="143"/>
      <c r="G11" s="144"/>
    </row>
    <row r="12" spans="3:12" s="1" customFormat="1" ht="5.25" customHeight="1" x14ac:dyDescent="0.2">
      <c r="C12" s="12"/>
      <c r="D12" s="13"/>
      <c r="E12" s="13"/>
      <c r="F12" s="13"/>
      <c r="G12" s="15"/>
    </row>
    <row r="13" spans="3:12" s="1" customFormat="1" ht="31.5" customHeight="1" x14ac:dyDescent="0.2">
      <c r="C13" s="145" t="s">
        <v>3</v>
      </c>
      <c r="D13" s="147" t="s">
        <v>4</v>
      </c>
      <c r="E13" s="147"/>
      <c r="F13" s="147" t="s">
        <v>5</v>
      </c>
      <c r="G13" s="148"/>
    </row>
    <row r="14" spans="3:12" s="1" customFormat="1" ht="15.75" x14ac:dyDescent="0.2">
      <c r="C14" s="146"/>
      <c r="D14" s="37" t="s">
        <v>6</v>
      </c>
      <c r="E14" s="37" t="s">
        <v>7</v>
      </c>
      <c r="F14" s="37" t="s">
        <v>8</v>
      </c>
      <c r="G14" s="36" t="s">
        <v>7</v>
      </c>
    </row>
    <row r="15" spans="3:12" s="1" customFormat="1" x14ac:dyDescent="0.2">
      <c r="C15" s="16" t="s">
        <v>9</v>
      </c>
      <c r="D15" s="17">
        <f>SUM(D16:D30)</f>
        <v>773</v>
      </c>
      <c r="E15" s="18">
        <f>SUM(E16:E30)</f>
        <v>1.0000000000000002</v>
      </c>
      <c r="F15" s="17">
        <f>SUM(F16:F30)</f>
        <v>127300216</v>
      </c>
      <c r="G15" s="19">
        <f>SUM(G16:G30)</f>
        <v>0.99999999999999989</v>
      </c>
      <c r="I15" s="80"/>
      <c r="J15" s="80"/>
      <c r="K15" s="80"/>
      <c r="L15" s="80"/>
    </row>
    <row r="16" spans="3:12" s="1" customFormat="1" x14ac:dyDescent="0.2">
      <c r="C16" s="20" t="s">
        <v>21</v>
      </c>
      <c r="D16" s="75">
        <v>68</v>
      </c>
      <c r="E16" s="76">
        <f>D16/$D$15</f>
        <v>8.7968952134540757E-2</v>
      </c>
      <c r="F16" s="75">
        <v>166587</v>
      </c>
      <c r="G16" s="23">
        <f>F16/$F$15</f>
        <v>1.3086152186890241E-3</v>
      </c>
      <c r="H16" s="82"/>
      <c r="I16" s="83"/>
      <c r="J16" s="80"/>
      <c r="K16" s="80"/>
      <c r="L16" s="80"/>
    </row>
    <row r="17" spans="3:9" s="1" customFormat="1" x14ac:dyDescent="0.2">
      <c r="C17" s="20" t="s">
        <v>10</v>
      </c>
      <c r="D17" s="75">
        <v>38</v>
      </c>
      <c r="E17" s="76">
        <f t="shared" ref="E17:E29" si="0">D17/$D$15</f>
        <v>4.9159120310478657E-2</v>
      </c>
      <c r="F17" s="75">
        <v>12718</v>
      </c>
      <c r="G17" s="23">
        <f t="shared" ref="G17:G29" si="1">F17/$F$15</f>
        <v>9.9905564967776649E-5</v>
      </c>
      <c r="H17" s="82"/>
      <c r="I17" s="83"/>
    </row>
    <row r="18" spans="3:9" s="1" customFormat="1" x14ac:dyDescent="0.2">
      <c r="C18" s="20" t="s">
        <v>11</v>
      </c>
      <c r="D18" s="75">
        <v>120</v>
      </c>
      <c r="E18" s="76">
        <f t="shared" si="0"/>
        <v>0.15523932729624837</v>
      </c>
      <c r="F18" s="75">
        <v>30777894</v>
      </c>
      <c r="G18" s="23">
        <f>F18/$F$15</f>
        <v>0.24177409094105543</v>
      </c>
      <c r="H18" s="82"/>
      <c r="I18" s="83"/>
    </row>
    <row r="19" spans="3:9" s="1" customFormat="1" x14ac:dyDescent="0.2">
      <c r="C19" s="20" t="s">
        <v>12</v>
      </c>
      <c r="D19" s="75">
        <v>42</v>
      </c>
      <c r="E19" s="76">
        <f t="shared" si="0"/>
        <v>5.4333764553686936E-2</v>
      </c>
      <c r="F19" s="75">
        <v>25479</v>
      </c>
      <c r="G19" s="23">
        <f t="shared" si="1"/>
        <v>2.0014891412281657E-4</v>
      </c>
      <c r="H19" s="82"/>
      <c r="I19" s="83"/>
    </row>
    <row r="20" spans="3:9" s="1" customFormat="1" x14ac:dyDescent="0.2">
      <c r="C20" s="20" t="s">
        <v>13</v>
      </c>
      <c r="D20" s="75">
        <v>33</v>
      </c>
      <c r="E20" s="76">
        <f t="shared" si="0"/>
        <v>4.2690815006468305E-2</v>
      </c>
      <c r="F20" s="75">
        <v>110024</v>
      </c>
      <c r="G20" s="23">
        <f t="shared" si="1"/>
        <v>8.6428761440593318E-4</v>
      </c>
      <c r="H20" s="82"/>
      <c r="I20" s="83"/>
    </row>
    <row r="21" spans="3:9" s="1" customFormat="1" x14ac:dyDescent="0.2">
      <c r="C21" s="20" t="s">
        <v>14</v>
      </c>
      <c r="D21" s="75">
        <v>31</v>
      </c>
      <c r="E21" s="76">
        <f t="shared" si="0"/>
        <v>4.0103492884864166E-2</v>
      </c>
      <c r="F21" s="75">
        <v>1550884</v>
      </c>
      <c r="G21" s="23">
        <f>F21/$F$15</f>
        <v>1.2182885848363368E-2</v>
      </c>
      <c r="H21" s="82"/>
      <c r="I21" s="83"/>
    </row>
    <row r="22" spans="3:9" s="1" customFormat="1" x14ac:dyDescent="0.2">
      <c r="C22" s="46" t="s">
        <v>15</v>
      </c>
      <c r="D22" s="75">
        <v>29</v>
      </c>
      <c r="E22" s="76">
        <f t="shared" si="0"/>
        <v>3.7516170763260026E-2</v>
      </c>
      <c r="F22" s="75">
        <v>136192</v>
      </c>
      <c r="G22" s="23">
        <f t="shared" si="1"/>
        <v>1.0698489309711775E-3</v>
      </c>
      <c r="H22" s="82"/>
      <c r="I22" s="83"/>
    </row>
    <row r="23" spans="3:9" s="1" customFormat="1" x14ac:dyDescent="0.2">
      <c r="C23" s="20" t="s">
        <v>16</v>
      </c>
      <c r="D23" s="75">
        <v>24</v>
      </c>
      <c r="E23" s="76">
        <f t="shared" si="0"/>
        <v>3.1047865459249677E-2</v>
      </c>
      <c r="F23" s="75">
        <v>321024</v>
      </c>
      <c r="G23" s="23">
        <f t="shared" si="1"/>
        <v>2.521786765860633E-3</v>
      </c>
      <c r="H23" s="82"/>
      <c r="I23" s="83"/>
    </row>
    <row r="24" spans="3:9" s="1" customFormat="1" x14ac:dyDescent="0.2">
      <c r="C24" s="20" t="s">
        <v>17</v>
      </c>
      <c r="D24" s="75">
        <v>32</v>
      </c>
      <c r="E24" s="76">
        <f t="shared" si="0"/>
        <v>4.1397153945666239E-2</v>
      </c>
      <c r="F24" s="75">
        <v>177104</v>
      </c>
      <c r="G24" s="23">
        <f t="shared" si="1"/>
        <v>1.3912309465366501E-3</v>
      </c>
      <c r="H24" s="82"/>
      <c r="I24" s="83"/>
    </row>
    <row r="25" spans="3:9" s="1" customFormat="1" x14ac:dyDescent="0.2">
      <c r="C25" s="20" t="s">
        <v>34</v>
      </c>
      <c r="D25" s="75">
        <v>118</v>
      </c>
      <c r="E25" s="76">
        <f t="shared" si="0"/>
        <v>0.15265200517464425</v>
      </c>
      <c r="F25" s="75">
        <v>88057742</v>
      </c>
      <c r="G25" s="23">
        <f t="shared" si="1"/>
        <v>0.69173285613278146</v>
      </c>
      <c r="H25" s="82"/>
      <c r="I25" s="83"/>
    </row>
    <row r="26" spans="3:9" s="1" customFormat="1" x14ac:dyDescent="0.2">
      <c r="C26" s="46" t="s">
        <v>50</v>
      </c>
      <c r="D26" s="75">
        <v>115</v>
      </c>
      <c r="E26" s="76">
        <f t="shared" si="0"/>
        <v>0.14877102199223805</v>
      </c>
      <c r="F26" s="75">
        <v>5045140</v>
      </c>
      <c r="G26" s="23">
        <f>F26/$F$15</f>
        <v>3.9631825919289876E-2</v>
      </c>
      <c r="H26" s="82"/>
      <c r="I26" s="83"/>
    </row>
    <row r="27" spans="3:9" s="1" customFormat="1" x14ac:dyDescent="0.2">
      <c r="C27" s="46" t="s">
        <v>38</v>
      </c>
      <c r="D27" s="75">
        <v>67</v>
      </c>
      <c r="E27" s="76">
        <f t="shared" si="0"/>
        <v>8.6675291073738683E-2</v>
      </c>
      <c r="F27" s="75">
        <v>15349</v>
      </c>
      <c r="G27" s="23">
        <f t="shared" si="1"/>
        <v>1.2057324396056013E-4</v>
      </c>
      <c r="H27" s="82"/>
      <c r="I27" s="83"/>
    </row>
    <row r="28" spans="3:9" s="1" customFormat="1" x14ac:dyDescent="0.2">
      <c r="C28" s="46" t="s">
        <v>19</v>
      </c>
      <c r="D28" s="75">
        <v>36</v>
      </c>
      <c r="E28" s="76">
        <f t="shared" si="0"/>
        <v>4.6571798188874518E-2</v>
      </c>
      <c r="F28" s="75">
        <v>833012</v>
      </c>
      <c r="G28" s="23">
        <f t="shared" si="1"/>
        <v>6.5436809628037079E-3</v>
      </c>
      <c r="H28" s="82"/>
      <c r="I28" s="83"/>
    </row>
    <row r="29" spans="3:9" s="1" customFormat="1" x14ac:dyDescent="0.2">
      <c r="C29" s="46" t="s">
        <v>28</v>
      </c>
      <c r="D29" s="75">
        <v>16</v>
      </c>
      <c r="E29" s="76">
        <f t="shared" si="0"/>
        <v>2.0698576972833119E-2</v>
      </c>
      <c r="F29" s="75">
        <v>56915</v>
      </c>
      <c r="G29" s="23">
        <f t="shared" si="1"/>
        <v>4.4709272135092057E-4</v>
      </c>
      <c r="H29" s="82"/>
      <c r="I29" s="83"/>
    </row>
    <row r="30" spans="3:9" s="1" customFormat="1" ht="28.5" x14ac:dyDescent="0.2">
      <c r="C30" s="24" t="s">
        <v>23</v>
      </c>
      <c r="D30" s="77">
        <v>4</v>
      </c>
      <c r="E30" s="78">
        <f>D30/$D$15</f>
        <v>5.1746442432082798E-3</v>
      </c>
      <c r="F30" s="77">
        <v>14152</v>
      </c>
      <c r="G30" s="81">
        <f>F30/$F$15</f>
        <v>1.1117027484069627E-4</v>
      </c>
      <c r="H30" s="82"/>
      <c r="I30" s="83"/>
    </row>
    <row r="31" spans="3:9" s="28" customFormat="1" ht="12" x14ac:dyDescent="0.2">
      <c r="C31" s="28" t="s">
        <v>20</v>
      </c>
    </row>
    <row r="35" spans="7:7" x14ac:dyDescent="0.25">
      <c r="G35" s="29"/>
    </row>
    <row r="36" spans="7:7" x14ac:dyDescent="0.25">
      <c r="G36" s="29"/>
    </row>
    <row r="37" spans="7:7" x14ac:dyDescent="0.25">
      <c r="G37" s="29"/>
    </row>
    <row r="38" spans="7:7" x14ac:dyDescent="0.25">
      <c r="G38" s="29"/>
    </row>
    <row r="39" spans="7:7" x14ac:dyDescent="0.25">
      <c r="G39" s="29"/>
    </row>
    <row r="40" spans="7:7" x14ac:dyDescent="0.25">
      <c r="G40" s="29"/>
    </row>
    <row r="41" spans="7:7" x14ac:dyDescent="0.25">
      <c r="G41" s="29"/>
    </row>
    <row r="42" spans="7:7" x14ac:dyDescent="0.25">
      <c r="G42" s="29"/>
    </row>
    <row r="43" spans="7:7" x14ac:dyDescent="0.25">
      <c r="G43" s="29"/>
    </row>
    <row r="44" spans="7:7" x14ac:dyDescent="0.25">
      <c r="G44" s="29"/>
    </row>
    <row r="45" spans="7:7" x14ac:dyDescent="0.25">
      <c r="G45" s="29"/>
    </row>
    <row r="46" spans="7:7" x14ac:dyDescent="0.25">
      <c r="G46" s="29"/>
    </row>
    <row r="47" spans="7:7" x14ac:dyDescent="0.25">
      <c r="G47" s="29"/>
    </row>
    <row r="48" spans="7:7" x14ac:dyDescent="0.25">
      <c r="G48" s="29"/>
    </row>
  </sheetData>
  <mergeCells count="7"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4"/>
  <dimension ref="C1:L49"/>
  <sheetViews>
    <sheetView showGridLines="0" view="pageBreakPreview" topLeftCell="A16" zoomScaleNormal="80" zoomScaleSheetLayoutView="100" workbookViewId="0">
      <selection activeCell="C15" sqref="C15"/>
    </sheetView>
  </sheetViews>
  <sheetFormatPr baseColWidth="10" defaultRowHeight="15" x14ac:dyDescent="0.25"/>
  <cols>
    <col min="1" max="1" width="2.28515625" customWidth="1"/>
    <col min="2" max="2" width="0.7109375" customWidth="1"/>
    <col min="3" max="3" width="80" customWidth="1"/>
    <col min="4" max="4" width="12.42578125" customWidth="1"/>
    <col min="5" max="5" width="11.85546875" customWidth="1"/>
    <col min="6" max="6" width="16.5703125" customWidth="1"/>
    <col min="7" max="7" width="12.42578125" customWidth="1"/>
    <col min="8" max="8" width="15.85546875" bestFit="1" customWidth="1"/>
    <col min="9" max="9" width="14" bestFit="1" customWidth="1"/>
  </cols>
  <sheetData>
    <row r="1" spans="3:12" s="1" customFormat="1" ht="3.75" customHeight="1" thickBot="1" x14ac:dyDescent="0.25"/>
    <row r="2" spans="3:12" s="1" customFormat="1" ht="15.75" x14ac:dyDescent="0.25">
      <c r="C2" s="2"/>
      <c r="D2" s="3"/>
      <c r="E2" s="3"/>
      <c r="F2" s="3"/>
      <c r="G2" s="4"/>
      <c r="H2" s="5"/>
    </row>
    <row r="3" spans="3:12" s="1" customFormat="1" x14ac:dyDescent="0.2">
      <c r="C3" s="6"/>
      <c r="D3" s="7"/>
      <c r="E3" s="7"/>
      <c r="F3" s="7"/>
      <c r="G3" s="8"/>
    </row>
    <row r="4" spans="3:12" s="1" customFormat="1" x14ac:dyDescent="0.2">
      <c r="C4" s="6"/>
      <c r="D4" s="7"/>
      <c r="E4" s="7"/>
      <c r="F4" s="7"/>
      <c r="G4" s="8"/>
    </row>
    <row r="5" spans="3:12" s="1" customFormat="1" x14ac:dyDescent="0.2">
      <c r="C5" s="6"/>
      <c r="D5" s="7"/>
      <c r="E5" s="7"/>
      <c r="F5" s="7"/>
      <c r="G5" s="8"/>
    </row>
    <row r="6" spans="3:12" s="1" customFormat="1" ht="15.75" thickBot="1" x14ac:dyDescent="0.25">
      <c r="C6" s="9"/>
      <c r="D6" s="10"/>
      <c r="E6" s="10"/>
      <c r="F6" s="10"/>
      <c r="G6" s="11"/>
    </row>
    <row r="7" spans="3:12" s="1" customFormat="1" ht="5.25" customHeight="1" x14ac:dyDescent="0.2">
      <c r="C7" s="12"/>
      <c r="D7" s="13"/>
      <c r="E7" s="13"/>
      <c r="F7" s="13"/>
      <c r="G7" s="14"/>
    </row>
    <row r="8" spans="3:12" s="1" customFormat="1" ht="15.75" x14ac:dyDescent="0.25">
      <c r="C8" s="142" t="s">
        <v>0</v>
      </c>
      <c r="D8" s="143"/>
      <c r="E8" s="143"/>
      <c r="F8" s="143"/>
      <c r="G8" s="144"/>
    </row>
    <row r="9" spans="3:12" s="1" customFormat="1" ht="15.75" x14ac:dyDescent="0.25">
      <c r="C9" s="142" t="s">
        <v>1</v>
      </c>
      <c r="D9" s="143"/>
      <c r="E9" s="143"/>
      <c r="F9" s="143"/>
      <c r="G9" s="144"/>
    </row>
    <row r="10" spans="3:12" s="1" customFormat="1" ht="15.75" x14ac:dyDescent="0.25">
      <c r="C10" s="142" t="s">
        <v>2</v>
      </c>
      <c r="D10" s="143"/>
      <c r="E10" s="143"/>
      <c r="F10" s="143"/>
      <c r="G10" s="144"/>
    </row>
    <row r="11" spans="3:12" s="1" customFormat="1" ht="15.75" x14ac:dyDescent="0.25">
      <c r="C11" s="142" t="s">
        <v>58</v>
      </c>
      <c r="D11" s="143"/>
      <c r="E11" s="143"/>
      <c r="F11" s="143"/>
      <c r="G11" s="144"/>
    </row>
    <row r="12" spans="3:12" s="1" customFormat="1" ht="5.25" customHeight="1" x14ac:dyDescent="0.2">
      <c r="C12" s="12"/>
      <c r="D12" s="13"/>
      <c r="E12" s="13"/>
      <c r="F12" s="13"/>
      <c r="G12" s="15"/>
    </row>
    <row r="13" spans="3:12" s="1" customFormat="1" ht="31.5" customHeight="1" x14ac:dyDescent="0.2">
      <c r="C13" s="145" t="s">
        <v>3</v>
      </c>
      <c r="D13" s="147" t="s">
        <v>4</v>
      </c>
      <c r="E13" s="147"/>
      <c r="F13" s="147" t="s">
        <v>5</v>
      </c>
      <c r="G13" s="148"/>
    </row>
    <row r="14" spans="3:12" s="1" customFormat="1" ht="15.75" x14ac:dyDescent="0.2">
      <c r="C14" s="146"/>
      <c r="D14" s="37" t="s">
        <v>6</v>
      </c>
      <c r="E14" s="37" t="s">
        <v>7</v>
      </c>
      <c r="F14" s="37" t="s">
        <v>8</v>
      </c>
      <c r="G14" s="36" t="s">
        <v>7</v>
      </c>
    </row>
    <row r="15" spans="3:12" s="1" customFormat="1" x14ac:dyDescent="0.2">
      <c r="C15" s="16" t="s">
        <v>9</v>
      </c>
      <c r="D15" s="17">
        <f>SUM(D16:D31)</f>
        <v>711</v>
      </c>
      <c r="E15" s="18">
        <f>SUM(E16:E31)</f>
        <v>1</v>
      </c>
      <c r="F15" s="17">
        <f>SUM(F16:F31)</f>
        <v>65059942</v>
      </c>
      <c r="G15" s="19">
        <f>SUM(G16:G31)</f>
        <v>1.0000000000000002</v>
      </c>
      <c r="I15" s="80"/>
      <c r="J15" s="80"/>
      <c r="K15" s="80"/>
      <c r="L15" s="80"/>
    </row>
    <row r="16" spans="3:12" s="1" customFormat="1" x14ac:dyDescent="0.2">
      <c r="C16" s="20" t="s">
        <v>21</v>
      </c>
      <c r="D16" s="75">
        <v>70</v>
      </c>
      <c r="E16" s="76">
        <f>D16/$D$15</f>
        <v>9.8452883263009841E-2</v>
      </c>
      <c r="F16" s="75">
        <v>177841</v>
      </c>
      <c r="G16" s="23">
        <f>F16/$F$15</f>
        <v>2.7334945979509175E-3</v>
      </c>
      <c r="H16" s="82"/>
      <c r="I16" s="83"/>
      <c r="J16" s="80"/>
      <c r="K16" s="80"/>
      <c r="L16" s="80"/>
    </row>
    <row r="17" spans="3:9" s="1" customFormat="1" x14ac:dyDescent="0.2">
      <c r="C17" s="20" t="s">
        <v>10</v>
      </c>
      <c r="D17" s="75">
        <v>26</v>
      </c>
      <c r="E17" s="76">
        <f t="shared" ref="E17:E30" si="0">D17/$D$15</f>
        <v>3.6568213783403657E-2</v>
      </c>
      <c r="F17" s="75">
        <v>23123</v>
      </c>
      <c r="G17" s="23">
        <f t="shared" ref="G17:G30" si="1">F17/$F$15</f>
        <v>3.5541070725209067E-4</v>
      </c>
      <c r="H17" s="82"/>
      <c r="I17" s="83"/>
    </row>
    <row r="18" spans="3:9" s="1" customFormat="1" x14ac:dyDescent="0.2">
      <c r="C18" s="20" t="s">
        <v>11</v>
      </c>
      <c r="D18" s="75">
        <v>111</v>
      </c>
      <c r="E18" s="76">
        <f t="shared" si="0"/>
        <v>0.15611814345991562</v>
      </c>
      <c r="F18" s="75">
        <v>22248886</v>
      </c>
      <c r="G18" s="23">
        <f>F18/$F$15</f>
        <v>0.34197518958747303</v>
      </c>
      <c r="H18" s="82"/>
      <c r="I18" s="83"/>
    </row>
    <row r="19" spans="3:9" s="1" customFormat="1" x14ac:dyDescent="0.2">
      <c r="C19" s="20" t="s">
        <v>49</v>
      </c>
      <c r="D19" s="75">
        <v>85</v>
      </c>
      <c r="E19" s="76">
        <f t="shared" si="0"/>
        <v>0.11954992967651196</v>
      </c>
      <c r="F19" s="75">
        <v>12715634</v>
      </c>
      <c r="G19" s="23">
        <f t="shared" si="1"/>
        <v>0.19544490217959309</v>
      </c>
      <c r="H19" s="82"/>
      <c r="I19" s="83"/>
    </row>
    <row r="20" spans="3:9" s="1" customFormat="1" x14ac:dyDescent="0.2">
      <c r="C20" s="20" t="s">
        <v>14</v>
      </c>
      <c r="D20" s="75">
        <v>41</v>
      </c>
      <c r="E20" s="76">
        <f t="shared" si="0"/>
        <v>5.7665260196905765E-2</v>
      </c>
      <c r="F20" s="75">
        <v>1966306</v>
      </c>
      <c r="G20" s="23">
        <f t="shared" si="1"/>
        <v>3.0222990361719045E-2</v>
      </c>
      <c r="H20" s="82"/>
      <c r="I20" s="83"/>
    </row>
    <row r="21" spans="3:9" s="1" customFormat="1" x14ac:dyDescent="0.2">
      <c r="C21" s="20" t="s">
        <v>15</v>
      </c>
      <c r="D21" s="75">
        <v>29</v>
      </c>
      <c r="E21" s="76">
        <f t="shared" si="0"/>
        <v>4.0787623066104076E-2</v>
      </c>
      <c r="F21" s="75">
        <v>116594</v>
      </c>
      <c r="G21" s="23">
        <f>F21/$F$15</f>
        <v>1.7921011979998385E-3</v>
      </c>
      <c r="H21" s="82"/>
      <c r="I21" s="83"/>
    </row>
    <row r="22" spans="3:9" s="1" customFormat="1" x14ac:dyDescent="0.2">
      <c r="C22" s="46" t="s">
        <v>16</v>
      </c>
      <c r="D22" s="75">
        <v>30</v>
      </c>
      <c r="E22" s="76">
        <f t="shared" si="0"/>
        <v>4.2194092827004218E-2</v>
      </c>
      <c r="F22" s="75">
        <v>316776</v>
      </c>
      <c r="G22" s="23">
        <f t="shared" si="1"/>
        <v>4.8689868183405391E-3</v>
      </c>
      <c r="H22" s="82"/>
      <c r="I22" s="83"/>
    </row>
    <row r="23" spans="3:9" s="1" customFormat="1" x14ac:dyDescent="0.2">
      <c r="C23" s="20" t="s">
        <v>17</v>
      </c>
      <c r="D23" s="75">
        <v>33</v>
      </c>
      <c r="E23" s="76">
        <f t="shared" si="0"/>
        <v>4.6413502109704644E-2</v>
      </c>
      <c r="F23" s="75">
        <v>143125</v>
      </c>
      <c r="G23" s="23">
        <f t="shared" si="1"/>
        <v>2.1998943681812689E-3</v>
      </c>
      <c r="H23" s="82"/>
      <c r="I23" s="83"/>
    </row>
    <row r="24" spans="3:9" s="1" customFormat="1" x14ac:dyDescent="0.2">
      <c r="C24" s="20" t="s">
        <v>34</v>
      </c>
      <c r="D24" s="75">
        <v>104</v>
      </c>
      <c r="E24" s="76">
        <f t="shared" si="0"/>
        <v>0.14627285513361463</v>
      </c>
      <c r="F24" s="75">
        <v>24249168</v>
      </c>
      <c r="G24" s="23">
        <f>F24/$F$15</f>
        <v>0.37272040605262147</v>
      </c>
      <c r="H24" s="82"/>
      <c r="I24" s="83"/>
    </row>
    <row r="25" spans="3:9" s="1" customFormat="1" x14ac:dyDescent="0.2">
      <c r="C25" s="20" t="s">
        <v>50</v>
      </c>
      <c r="D25" s="75">
        <v>70</v>
      </c>
      <c r="E25" s="76">
        <f t="shared" si="0"/>
        <v>9.8452883263009841E-2</v>
      </c>
      <c r="F25" s="75">
        <v>2522916</v>
      </c>
      <c r="G25" s="23">
        <f t="shared" si="1"/>
        <v>3.8778331526947873E-2</v>
      </c>
      <c r="H25" s="82"/>
      <c r="I25" s="83"/>
    </row>
    <row r="26" spans="3:9" s="1" customFormat="1" x14ac:dyDescent="0.2">
      <c r="C26" s="20" t="s">
        <v>38</v>
      </c>
      <c r="D26" s="75">
        <v>41</v>
      </c>
      <c r="E26" s="76">
        <f t="shared" si="0"/>
        <v>5.7665260196905765E-2</v>
      </c>
      <c r="F26" s="75">
        <v>6111</v>
      </c>
      <c r="G26" s="23">
        <f t="shared" si="1"/>
        <v>9.3928764953402514E-5</v>
      </c>
      <c r="H26" s="82"/>
      <c r="I26" s="83"/>
    </row>
    <row r="27" spans="3:9" s="1" customFormat="1" x14ac:dyDescent="0.2">
      <c r="C27" s="46" t="s">
        <v>19</v>
      </c>
      <c r="D27" s="75">
        <v>42</v>
      </c>
      <c r="E27" s="76">
        <f t="shared" si="0"/>
        <v>5.9071729957805907E-2</v>
      </c>
      <c r="F27" s="75">
        <v>107847</v>
      </c>
      <c r="G27" s="23">
        <f>F27/$F$15</f>
        <v>1.6576559505693995E-3</v>
      </c>
      <c r="H27" s="82"/>
      <c r="I27" s="83"/>
    </row>
    <row r="28" spans="3:9" s="1" customFormat="1" x14ac:dyDescent="0.2">
      <c r="C28" s="46" t="s">
        <v>28</v>
      </c>
      <c r="D28" s="75">
        <v>1</v>
      </c>
      <c r="E28" s="76">
        <f t="shared" si="0"/>
        <v>1.4064697609001407E-3</v>
      </c>
      <c r="F28" s="75">
        <v>3152</v>
      </c>
      <c r="G28" s="23">
        <f t="shared" si="1"/>
        <v>4.8447630033239195E-5</v>
      </c>
      <c r="H28" s="82"/>
      <c r="I28" s="83"/>
    </row>
    <row r="29" spans="3:9" s="1" customFormat="1" x14ac:dyDescent="0.2">
      <c r="C29" s="46" t="s">
        <v>23</v>
      </c>
      <c r="D29" s="75">
        <v>1</v>
      </c>
      <c r="E29" s="76">
        <f t="shared" si="0"/>
        <v>1.4064697609001407E-3</v>
      </c>
      <c r="F29" s="75">
        <v>3701</v>
      </c>
      <c r="G29" s="23">
        <f t="shared" si="1"/>
        <v>5.6886002142455027E-5</v>
      </c>
      <c r="H29" s="82"/>
      <c r="I29" s="83"/>
    </row>
    <row r="30" spans="3:9" s="1" customFormat="1" x14ac:dyDescent="0.2">
      <c r="C30" s="46" t="s">
        <v>24</v>
      </c>
      <c r="D30" s="75">
        <v>13</v>
      </c>
      <c r="E30" s="76">
        <f t="shared" si="0"/>
        <v>1.8284106891701828E-2</v>
      </c>
      <c r="F30" s="75">
        <v>220042</v>
      </c>
      <c r="G30" s="23">
        <f t="shared" si="1"/>
        <v>3.3821425786085086E-3</v>
      </c>
      <c r="H30" s="82"/>
      <c r="I30" s="83"/>
    </row>
    <row r="31" spans="3:9" s="1" customFormat="1" ht="28.5" x14ac:dyDescent="0.2">
      <c r="C31" s="24" t="s">
        <v>25</v>
      </c>
      <c r="D31" s="77">
        <v>14</v>
      </c>
      <c r="E31" s="78">
        <f>D31/$D$15</f>
        <v>1.969057665260197E-2</v>
      </c>
      <c r="F31" s="77">
        <v>238720</v>
      </c>
      <c r="G31" s="81">
        <f>F31/$F$15</f>
        <v>3.6692316756138516E-3</v>
      </c>
      <c r="H31" s="82"/>
      <c r="I31" s="83"/>
    </row>
    <row r="32" spans="3:9" s="28" customFormat="1" ht="12" x14ac:dyDescent="0.2">
      <c r="C32" s="28" t="s">
        <v>20</v>
      </c>
    </row>
    <row r="36" spans="7:7" x14ac:dyDescent="0.25">
      <c r="G36" s="29"/>
    </row>
    <row r="37" spans="7:7" x14ac:dyDescent="0.25">
      <c r="G37" s="29"/>
    </row>
    <row r="38" spans="7:7" x14ac:dyDescent="0.25">
      <c r="G38" s="29"/>
    </row>
    <row r="39" spans="7:7" x14ac:dyDescent="0.25">
      <c r="G39" s="29"/>
    </row>
    <row r="40" spans="7:7" x14ac:dyDescent="0.25">
      <c r="G40" s="29"/>
    </row>
    <row r="41" spans="7:7" x14ac:dyDescent="0.25">
      <c r="G41" s="29"/>
    </row>
    <row r="42" spans="7:7" x14ac:dyDescent="0.25">
      <c r="G42" s="29"/>
    </row>
    <row r="43" spans="7:7" x14ac:dyDescent="0.25">
      <c r="G43" s="29"/>
    </row>
    <row r="44" spans="7:7" x14ac:dyDescent="0.25">
      <c r="G44" s="29"/>
    </row>
    <row r="45" spans="7:7" x14ac:dyDescent="0.25">
      <c r="G45" s="29"/>
    </row>
    <row r="46" spans="7:7" x14ac:dyDescent="0.25">
      <c r="G46" s="29"/>
    </row>
    <row r="47" spans="7:7" x14ac:dyDescent="0.25">
      <c r="G47" s="29"/>
    </row>
    <row r="48" spans="7:7" x14ac:dyDescent="0.25">
      <c r="G48" s="29"/>
    </row>
    <row r="49" spans="7:7" x14ac:dyDescent="0.25">
      <c r="G49" s="29"/>
    </row>
  </sheetData>
  <mergeCells count="7"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/>
  <dimension ref="C1:L49"/>
  <sheetViews>
    <sheetView showGridLines="0" view="pageBreakPreview" zoomScaleNormal="80" zoomScaleSheetLayoutView="100" workbookViewId="0">
      <selection activeCell="C13" sqref="C13:C14"/>
    </sheetView>
  </sheetViews>
  <sheetFormatPr baseColWidth="10" defaultRowHeight="15" x14ac:dyDescent="0.25"/>
  <cols>
    <col min="1" max="1" width="2.28515625" customWidth="1"/>
    <col min="2" max="2" width="0.7109375" customWidth="1"/>
    <col min="3" max="3" width="79.28515625" customWidth="1"/>
    <col min="4" max="4" width="12.42578125" customWidth="1"/>
    <col min="5" max="5" width="11.85546875" customWidth="1"/>
    <col min="6" max="6" width="16.5703125" customWidth="1"/>
    <col min="7" max="7" width="12.42578125" customWidth="1"/>
    <col min="8" max="8" width="15.85546875" bestFit="1" customWidth="1"/>
    <col min="9" max="9" width="14" bestFit="1" customWidth="1"/>
  </cols>
  <sheetData>
    <row r="1" spans="3:12" s="1" customFormat="1" ht="3.75" customHeight="1" thickBot="1" x14ac:dyDescent="0.25"/>
    <row r="2" spans="3:12" s="1" customFormat="1" ht="15.75" x14ac:dyDescent="0.25">
      <c r="C2" s="2"/>
      <c r="D2" s="3"/>
      <c r="E2" s="3"/>
      <c r="F2" s="3"/>
      <c r="G2" s="4"/>
      <c r="H2" s="5"/>
    </row>
    <row r="3" spans="3:12" s="1" customFormat="1" x14ac:dyDescent="0.2">
      <c r="C3" s="6"/>
      <c r="D3" s="7"/>
      <c r="E3" s="7"/>
      <c r="F3" s="7"/>
      <c r="G3" s="8"/>
    </row>
    <row r="4" spans="3:12" s="1" customFormat="1" x14ac:dyDescent="0.2">
      <c r="C4" s="6"/>
      <c r="D4" s="7"/>
      <c r="E4" s="7"/>
      <c r="F4" s="7"/>
      <c r="G4" s="8"/>
    </row>
    <row r="5" spans="3:12" s="1" customFormat="1" x14ac:dyDescent="0.2">
      <c r="C5" s="6"/>
      <c r="D5" s="7"/>
      <c r="E5" s="7"/>
      <c r="F5" s="7"/>
      <c r="G5" s="8"/>
    </row>
    <row r="6" spans="3:12" s="1" customFormat="1" ht="15.75" thickBot="1" x14ac:dyDescent="0.25">
      <c r="C6" s="9"/>
      <c r="D6" s="10"/>
      <c r="E6" s="10"/>
      <c r="F6" s="10"/>
      <c r="G6" s="11"/>
    </row>
    <row r="7" spans="3:12" s="1" customFormat="1" ht="5.25" customHeight="1" x14ac:dyDescent="0.2">
      <c r="C7" s="12"/>
      <c r="D7" s="13"/>
      <c r="E7" s="13"/>
      <c r="F7" s="13"/>
      <c r="G7" s="14"/>
    </row>
    <row r="8" spans="3:12" s="1" customFormat="1" ht="15.75" x14ac:dyDescent="0.25">
      <c r="C8" s="142" t="s">
        <v>0</v>
      </c>
      <c r="D8" s="143"/>
      <c r="E8" s="143"/>
      <c r="F8" s="143"/>
      <c r="G8" s="144"/>
    </row>
    <row r="9" spans="3:12" s="1" customFormat="1" ht="15.75" x14ac:dyDescent="0.25">
      <c r="C9" s="142" t="s">
        <v>1</v>
      </c>
      <c r="D9" s="143"/>
      <c r="E9" s="143"/>
      <c r="F9" s="143"/>
      <c r="G9" s="144"/>
    </row>
    <row r="10" spans="3:12" s="1" customFormat="1" ht="15.75" x14ac:dyDescent="0.25">
      <c r="C10" s="142" t="s">
        <v>2</v>
      </c>
      <c r="D10" s="143"/>
      <c r="E10" s="143"/>
      <c r="F10" s="143"/>
      <c r="G10" s="144"/>
    </row>
    <row r="11" spans="3:12" s="1" customFormat="1" ht="15.75" x14ac:dyDescent="0.25">
      <c r="C11" s="142" t="s">
        <v>59</v>
      </c>
      <c r="D11" s="143"/>
      <c r="E11" s="143"/>
      <c r="F11" s="143"/>
      <c r="G11" s="144"/>
    </row>
    <row r="12" spans="3:12" s="1" customFormat="1" ht="5.25" customHeight="1" x14ac:dyDescent="0.2">
      <c r="C12" s="12"/>
      <c r="D12" s="13"/>
      <c r="E12" s="13"/>
      <c r="F12" s="13"/>
      <c r="G12" s="15"/>
    </row>
    <row r="13" spans="3:12" s="1" customFormat="1" ht="31.5" customHeight="1" x14ac:dyDescent="0.2">
      <c r="C13" s="145" t="s">
        <v>3</v>
      </c>
      <c r="D13" s="147" t="s">
        <v>4</v>
      </c>
      <c r="E13" s="147"/>
      <c r="F13" s="147" t="s">
        <v>5</v>
      </c>
      <c r="G13" s="148"/>
    </row>
    <row r="14" spans="3:12" s="1" customFormat="1" ht="15.75" x14ac:dyDescent="0.2">
      <c r="C14" s="146"/>
      <c r="D14" s="37" t="s">
        <v>6</v>
      </c>
      <c r="E14" s="37" t="s">
        <v>7</v>
      </c>
      <c r="F14" s="37" t="s">
        <v>8</v>
      </c>
      <c r="G14" s="36" t="s">
        <v>7</v>
      </c>
    </row>
    <row r="15" spans="3:12" s="1" customFormat="1" x14ac:dyDescent="0.2">
      <c r="C15" s="16" t="s">
        <v>9</v>
      </c>
      <c r="D15" s="17">
        <f>SUM(D16:D31)</f>
        <v>886</v>
      </c>
      <c r="E15" s="18">
        <f>SUM(E16:E31)</f>
        <v>1</v>
      </c>
      <c r="F15" s="17">
        <f>SUM(F16:F31)</f>
        <v>282220899</v>
      </c>
      <c r="G15" s="19">
        <f>SUM(G16:G31)</f>
        <v>1.0000000000000002</v>
      </c>
      <c r="H15" s="80"/>
      <c r="I15" s="80"/>
      <c r="J15" s="80"/>
      <c r="K15" s="80"/>
      <c r="L15" s="80"/>
    </row>
    <row r="16" spans="3:12" s="1" customFormat="1" x14ac:dyDescent="0.2">
      <c r="C16" s="20" t="s">
        <v>21</v>
      </c>
      <c r="D16" s="75">
        <v>40</v>
      </c>
      <c r="E16" s="76">
        <f>D16/$D$15</f>
        <v>4.5146726862302484E-2</v>
      </c>
      <c r="F16" s="75">
        <v>101399</v>
      </c>
      <c r="G16" s="23">
        <f>F16/$F$15</f>
        <v>3.5928947983402179E-4</v>
      </c>
      <c r="H16" s="82"/>
      <c r="I16" s="83"/>
      <c r="J16" s="80"/>
      <c r="K16" s="80"/>
      <c r="L16" s="80"/>
    </row>
    <row r="17" spans="3:9" s="1" customFormat="1" x14ac:dyDescent="0.2">
      <c r="C17" s="20" t="s">
        <v>10</v>
      </c>
      <c r="D17" s="75">
        <v>28</v>
      </c>
      <c r="E17" s="76">
        <f t="shared" ref="E17:E30" si="0">D17/$D$15</f>
        <v>3.160270880361174E-2</v>
      </c>
      <c r="F17" s="75">
        <v>14727</v>
      </c>
      <c r="G17" s="23">
        <f t="shared" ref="G17:G30" si="1">F17/$F$15</f>
        <v>5.2182528126664352E-5</v>
      </c>
      <c r="H17" s="82"/>
      <c r="I17" s="83"/>
    </row>
    <row r="18" spans="3:9" s="1" customFormat="1" x14ac:dyDescent="0.2">
      <c r="C18" s="20" t="s">
        <v>11</v>
      </c>
      <c r="D18" s="75">
        <v>165</v>
      </c>
      <c r="E18" s="76">
        <f t="shared" si="0"/>
        <v>0.18623024830699775</v>
      </c>
      <c r="F18" s="75">
        <v>129517830</v>
      </c>
      <c r="G18" s="23">
        <f>F18/$F$15</f>
        <v>0.45892359658311482</v>
      </c>
      <c r="H18" s="82"/>
      <c r="I18" s="83"/>
    </row>
    <row r="19" spans="3:9" s="1" customFormat="1" x14ac:dyDescent="0.2">
      <c r="C19" s="20" t="s">
        <v>49</v>
      </c>
      <c r="D19" s="75">
        <v>60</v>
      </c>
      <c r="E19" s="76">
        <f t="shared" si="0"/>
        <v>6.772009029345373E-2</v>
      </c>
      <c r="F19" s="75">
        <v>14371234</v>
      </c>
      <c r="G19" s="23">
        <f t="shared" si="1"/>
        <v>5.0921934027288319E-2</v>
      </c>
      <c r="H19" s="82"/>
      <c r="I19" s="83"/>
    </row>
    <row r="20" spans="3:9" s="1" customFormat="1" x14ac:dyDescent="0.2">
      <c r="C20" s="20" t="s">
        <v>14</v>
      </c>
      <c r="D20" s="75">
        <v>34</v>
      </c>
      <c r="E20" s="76">
        <f t="shared" si="0"/>
        <v>3.8374717832957109E-2</v>
      </c>
      <c r="F20" s="75">
        <v>1335532</v>
      </c>
      <c r="G20" s="23">
        <f t="shared" si="1"/>
        <v>4.7322221874149728E-3</v>
      </c>
      <c r="H20" s="82"/>
      <c r="I20" s="83"/>
    </row>
    <row r="21" spans="3:9" s="1" customFormat="1" x14ac:dyDescent="0.2">
      <c r="C21" s="20" t="s">
        <v>15</v>
      </c>
      <c r="D21" s="75">
        <v>43</v>
      </c>
      <c r="E21" s="76">
        <f t="shared" si="0"/>
        <v>4.8532731376975169E-2</v>
      </c>
      <c r="F21" s="75">
        <v>163832</v>
      </c>
      <c r="G21" s="23">
        <f>F21/$F$15</f>
        <v>5.8050980838240474E-4</v>
      </c>
      <c r="H21" s="82"/>
      <c r="I21" s="83"/>
    </row>
    <row r="22" spans="3:9" s="1" customFormat="1" x14ac:dyDescent="0.2">
      <c r="C22" s="46" t="s">
        <v>16</v>
      </c>
      <c r="D22" s="75">
        <v>33</v>
      </c>
      <c r="E22" s="76">
        <f t="shared" si="0"/>
        <v>3.724604966139955E-2</v>
      </c>
      <c r="F22" s="75">
        <v>172979</v>
      </c>
      <c r="G22" s="23">
        <f t="shared" si="1"/>
        <v>6.129205902642951E-4</v>
      </c>
      <c r="H22" s="82"/>
      <c r="I22" s="83"/>
    </row>
    <row r="23" spans="3:9" s="1" customFormat="1" x14ac:dyDescent="0.2">
      <c r="C23" s="20" t="s">
        <v>17</v>
      </c>
      <c r="D23" s="75">
        <v>37</v>
      </c>
      <c r="E23" s="76">
        <f t="shared" si="0"/>
        <v>4.17607223476298E-2</v>
      </c>
      <c r="F23" s="75">
        <v>106444</v>
      </c>
      <c r="G23" s="23">
        <f t="shared" si="1"/>
        <v>3.7716554789941334E-4</v>
      </c>
      <c r="H23" s="82"/>
      <c r="I23" s="83"/>
    </row>
    <row r="24" spans="3:9" s="1" customFormat="1" x14ac:dyDescent="0.2">
      <c r="C24" s="20" t="s">
        <v>34</v>
      </c>
      <c r="D24" s="75">
        <v>158</v>
      </c>
      <c r="E24" s="76">
        <f t="shared" si="0"/>
        <v>0.17832957110609482</v>
      </c>
      <c r="F24" s="75">
        <v>131765042</v>
      </c>
      <c r="G24" s="23">
        <f>F24/$F$15</f>
        <v>0.46688619612114551</v>
      </c>
      <c r="H24" s="82"/>
      <c r="I24" s="83"/>
    </row>
    <row r="25" spans="3:9" s="1" customFormat="1" x14ac:dyDescent="0.2">
      <c r="C25" s="20" t="s">
        <v>50</v>
      </c>
      <c r="D25" s="75">
        <v>88</v>
      </c>
      <c r="E25" s="76">
        <f t="shared" si="0"/>
        <v>9.9322799097065456E-2</v>
      </c>
      <c r="F25" s="75">
        <v>3222562</v>
      </c>
      <c r="G25" s="23">
        <f t="shared" si="1"/>
        <v>1.1418580308611375E-2</v>
      </c>
      <c r="H25" s="82"/>
      <c r="I25" s="83"/>
    </row>
    <row r="26" spans="3:9" s="1" customFormat="1" x14ac:dyDescent="0.2">
      <c r="C26" s="20" t="s">
        <v>38</v>
      </c>
      <c r="D26" s="75">
        <v>84</v>
      </c>
      <c r="E26" s="76">
        <f t="shared" si="0"/>
        <v>9.480812641083522E-2</v>
      </c>
      <c r="F26" s="75">
        <v>48982</v>
      </c>
      <c r="G26" s="23">
        <f t="shared" si="1"/>
        <v>1.7355908146263825E-4</v>
      </c>
      <c r="H26" s="82"/>
      <c r="I26" s="83"/>
    </row>
    <row r="27" spans="3:9" s="1" customFormat="1" x14ac:dyDescent="0.2">
      <c r="C27" s="46" t="s">
        <v>19</v>
      </c>
      <c r="D27" s="75">
        <v>31</v>
      </c>
      <c r="E27" s="76">
        <f t="shared" si="0"/>
        <v>3.4988713318284424E-2</v>
      </c>
      <c r="F27" s="75">
        <v>139939</v>
      </c>
      <c r="G27" s="23">
        <f>F27/$F$15</f>
        <v>4.9584917522355423E-4</v>
      </c>
      <c r="H27" s="82"/>
      <c r="I27" s="83"/>
    </row>
    <row r="28" spans="3:9" s="1" customFormat="1" x14ac:dyDescent="0.2">
      <c r="C28" s="46" t="s">
        <v>28</v>
      </c>
      <c r="D28" s="75">
        <v>7</v>
      </c>
      <c r="E28" s="76">
        <f t="shared" si="0"/>
        <v>7.900677200902935E-3</v>
      </c>
      <c r="F28" s="75">
        <v>20652</v>
      </c>
      <c r="G28" s="23">
        <f t="shared" si="1"/>
        <v>7.3176721047862577E-5</v>
      </c>
      <c r="H28" s="82"/>
      <c r="I28" s="83"/>
    </row>
    <row r="29" spans="3:9" s="1" customFormat="1" ht="28.5" x14ac:dyDescent="0.2">
      <c r="C29" s="84" t="s">
        <v>23</v>
      </c>
      <c r="D29" s="75">
        <v>8</v>
      </c>
      <c r="E29" s="76">
        <f t="shared" si="0"/>
        <v>9.0293453724604959E-3</v>
      </c>
      <c r="F29" s="75">
        <v>27483</v>
      </c>
      <c r="G29" s="23">
        <f t="shared" si="1"/>
        <v>9.7381165241061755E-5</v>
      </c>
      <c r="H29" s="82"/>
      <c r="I29" s="83"/>
    </row>
    <row r="30" spans="3:9" s="1" customFormat="1" ht="28.5" x14ac:dyDescent="0.2">
      <c r="C30" s="20" t="s">
        <v>24</v>
      </c>
      <c r="D30" s="75">
        <v>24</v>
      </c>
      <c r="E30" s="76">
        <f t="shared" si="0"/>
        <v>2.7088036117381489E-2</v>
      </c>
      <c r="F30" s="75">
        <v>433133</v>
      </c>
      <c r="G30" s="23">
        <f t="shared" si="1"/>
        <v>1.5347304240569371E-3</v>
      </c>
      <c r="H30" s="82"/>
      <c r="I30" s="83"/>
    </row>
    <row r="31" spans="3:9" s="1" customFormat="1" ht="28.5" x14ac:dyDescent="0.2">
      <c r="C31" s="24" t="s">
        <v>25</v>
      </c>
      <c r="D31" s="77">
        <v>46</v>
      </c>
      <c r="E31" s="78">
        <f>D31/$D$15</f>
        <v>5.1918735891647853E-2</v>
      </c>
      <c r="F31" s="77">
        <v>779129</v>
      </c>
      <c r="G31" s="81">
        <f>F31/$F$15</f>
        <v>2.7607062508861187E-3</v>
      </c>
      <c r="H31" s="82"/>
      <c r="I31" s="83"/>
    </row>
    <row r="32" spans="3:9" s="28" customFormat="1" ht="12" x14ac:dyDescent="0.2">
      <c r="C32" s="28" t="s">
        <v>20</v>
      </c>
    </row>
    <row r="36" spans="7:7" x14ac:dyDescent="0.25">
      <c r="G36" s="29"/>
    </row>
    <row r="37" spans="7:7" x14ac:dyDescent="0.25">
      <c r="G37" s="29"/>
    </row>
    <row r="38" spans="7:7" x14ac:dyDescent="0.25">
      <c r="G38" s="29"/>
    </row>
    <row r="39" spans="7:7" x14ac:dyDescent="0.25">
      <c r="G39" s="29"/>
    </row>
    <row r="40" spans="7:7" x14ac:dyDescent="0.25">
      <c r="G40" s="29"/>
    </row>
    <row r="41" spans="7:7" x14ac:dyDescent="0.25">
      <c r="G41" s="29"/>
    </row>
    <row r="42" spans="7:7" x14ac:dyDescent="0.25">
      <c r="G42" s="29"/>
    </row>
    <row r="43" spans="7:7" x14ac:dyDescent="0.25">
      <c r="G43" s="29"/>
    </row>
    <row r="44" spans="7:7" x14ac:dyDescent="0.25">
      <c r="G44" s="29"/>
    </row>
    <row r="45" spans="7:7" x14ac:dyDescent="0.25">
      <c r="G45" s="29"/>
    </row>
    <row r="46" spans="7:7" x14ac:dyDescent="0.25">
      <c r="G46" s="29"/>
    </row>
    <row r="47" spans="7:7" x14ac:dyDescent="0.25">
      <c r="G47" s="29"/>
    </row>
    <row r="48" spans="7:7" x14ac:dyDescent="0.25">
      <c r="G48" s="29"/>
    </row>
    <row r="49" spans="7:7" x14ac:dyDescent="0.25">
      <c r="G49" s="29"/>
    </row>
  </sheetData>
  <mergeCells count="7"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6"/>
  <dimension ref="C1:L49"/>
  <sheetViews>
    <sheetView showGridLines="0" view="pageBreakPreview" topLeftCell="A16" zoomScaleNormal="80" zoomScaleSheetLayoutView="100" workbookViewId="0"/>
  </sheetViews>
  <sheetFormatPr baseColWidth="10" defaultRowHeight="15" x14ac:dyDescent="0.25"/>
  <cols>
    <col min="1" max="1" width="2.28515625" customWidth="1"/>
    <col min="2" max="2" width="0.7109375" customWidth="1"/>
    <col min="3" max="3" width="79.28515625" customWidth="1"/>
    <col min="4" max="4" width="12.42578125" customWidth="1"/>
    <col min="5" max="5" width="11.85546875" customWidth="1"/>
    <col min="6" max="6" width="16.5703125" customWidth="1"/>
    <col min="7" max="7" width="12.42578125" customWidth="1"/>
    <col min="8" max="8" width="15.85546875" bestFit="1" customWidth="1"/>
    <col min="9" max="9" width="14" bestFit="1" customWidth="1"/>
  </cols>
  <sheetData>
    <row r="1" spans="3:12" s="1" customFormat="1" ht="3.75" customHeight="1" thickBot="1" x14ac:dyDescent="0.25"/>
    <row r="2" spans="3:12" s="1" customFormat="1" ht="15.75" x14ac:dyDescent="0.25">
      <c r="C2" s="2"/>
      <c r="D2" s="3"/>
      <c r="E2" s="3"/>
      <c r="F2" s="3"/>
      <c r="G2" s="4"/>
      <c r="H2" s="5"/>
    </row>
    <row r="3" spans="3:12" s="1" customFormat="1" x14ac:dyDescent="0.2">
      <c r="C3" s="6"/>
      <c r="D3" s="7"/>
      <c r="E3" s="7"/>
      <c r="F3" s="7"/>
      <c r="G3" s="8"/>
    </row>
    <row r="4" spans="3:12" s="1" customFormat="1" x14ac:dyDescent="0.2">
      <c r="C4" s="6"/>
      <c r="D4" s="7"/>
      <c r="E4" s="7"/>
      <c r="F4" s="7"/>
      <c r="G4" s="8"/>
    </row>
    <row r="5" spans="3:12" s="1" customFormat="1" x14ac:dyDescent="0.2">
      <c r="C5" s="6"/>
      <c r="D5" s="7"/>
      <c r="E5" s="7"/>
      <c r="F5" s="7"/>
      <c r="G5" s="8"/>
    </row>
    <row r="6" spans="3:12" s="1" customFormat="1" ht="15.75" thickBot="1" x14ac:dyDescent="0.25">
      <c r="C6" s="9"/>
      <c r="D6" s="10"/>
      <c r="E6" s="10"/>
      <c r="F6" s="10"/>
      <c r="G6" s="11"/>
    </row>
    <row r="7" spans="3:12" s="1" customFormat="1" ht="5.25" customHeight="1" x14ac:dyDescent="0.2">
      <c r="C7" s="12"/>
      <c r="D7" s="13"/>
      <c r="E7" s="13"/>
      <c r="F7" s="13"/>
      <c r="G7" s="14"/>
    </row>
    <row r="8" spans="3:12" s="1" customFormat="1" ht="15.75" x14ac:dyDescent="0.25">
      <c r="C8" s="142" t="s">
        <v>0</v>
      </c>
      <c r="D8" s="143"/>
      <c r="E8" s="143"/>
      <c r="F8" s="143"/>
      <c r="G8" s="144"/>
    </row>
    <row r="9" spans="3:12" s="1" customFormat="1" ht="15.75" x14ac:dyDescent="0.25">
      <c r="C9" s="142" t="s">
        <v>1</v>
      </c>
      <c r="D9" s="143"/>
      <c r="E9" s="143"/>
      <c r="F9" s="143"/>
      <c r="G9" s="144"/>
    </row>
    <row r="10" spans="3:12" s="1" customFormat="1" ht="15.75" x14ac:dyDescent="0.25">
      <c r="C10" s="142" t="s">
        <v>2</v>
      </c>
      <c r="D10" s="143"/>
      <c r="E10" s="143"/>
      <c r="F10" s="143"/>
      <c r="G10" s="144"/>
    </row>
    <row r="11" spans="3:12" s="1" customFormat="1" ht="15.75" x14ac:dyDescent="0.25">
      <c r="C11" s="142" t="s">
        <v>60</v>
      </c>
      <c r="D11" s="143"/>
      <c r="E11" s="143"/>
      <c r="F11" s="143"/>
      <c r="G11" s="144"/>
    </row>
    <row r="12" spans="3:12" s="1" customFormat="1" ht="5.25" customHeight="1" x14ac:dyDescent="0.2">
      <c r="C12" s="12"/>
      <c r="D12" s="13"/>
      <c r="E12" s="13"/>
      <c r="F12" s="13"/>
      <c r="G12" s="15"/>
    </row>
    <row r="13" spans="3:12" s="1" customFormat="1" ht="31.5" customHeight="1" x14ac:dyDescent="0.2">
      <c r="C13" s="145" t="s">
        <v>3</v>
      </c>
      <c r="D13" s="147" t="s">
        <v>4</v>
      </c>
      <c r="E13" s="147"/>
      <c r="F13" s="147" t="s">
        <v>5</v>
      </c>
      <c r="G13" s="148"/>
    </row>
    <row r="14" spans="3:12" s="1" customFormat="1" ht="15.75" x14ac:dyDescent="0.2">
      <c r="C14" s="146"/>
      <c r="D14" s="37" t="s">
        <v>6</v>
      </c>
      <c r="E14" s="37" t="s">
        <v>7</v>
      </c>
      <c r="F14" s="37" t="s">
        <v>8</v>
      </c>
      <c r="G14" s="36" t="s">
        <v>7</v>
      </c>
    </row>
    <row r="15" spans="3:12" s="1" customFormat="1" x14ac:dyDescent="0.2">
      <c r="C15" s="16" t="s">
        <v>9</v>
      </c>
      <c r="D15" s="17">
        <f>SUM(D16:D31)</f>
        <v>1034</v>
      </c>
      <c r="E15" s="18">
        <f>SUM(E16:E31)</f>
        <v>1</v>
      </c>
      <c r="F15" s="17">
        <f>SUM(F16:F31)</f>
        <v>283239341</v>
      </c>
      <c r="G15" s="19">
        <f>SUM(G16:G31)</f>
        <v>0.99999999999999978</v>
      </c>
      <c r="H15" s="80"/>
      <c r="I15" s="80"/>
      <c r="J15" s="80"/>
      <c r="K15" s="80"/>
      <c r="L15" s="80"/>
    </row>
    <row r="16" spans="3:12" s="1" customFormat="1" x14ac:dyDescent="0.2">
      <c r="C16" s="20" t="s">
        <v>21</v>
      </c>
      <c r="D16" s="75">
        <v>76</v>
      </c>
      <c r="E16" s="76">
        <f>D16/$D$15</f>
        <v>7.3500967117988397E-2</v>
      </c>
      <c r="F16" s="75">
        <v>190276</v>
      </c>
      <c r="G16" s="23">
        <f>F16/$F$15</f>
        <v>6.7178520938586709E-4</v>
      </c>
      <c r="H16" s="82"/>
      <c r="I16" s="83"/>
      <c r="J16" s="80"/>
      <c r="K16" s="80"/>
      <c r="L16" s="80"/>
    </row>
    <row r="17" spans="3:9" s="1" customFormat="1" x14ac:dyDescent="0.2">
      <c r="C17" s="20" t="s">
        <v>10</v>
      </c>
      <c r="D17" s="75">
        <v>30</v>
      </c>
      <c r="E17" s="76">
        <f t="shared" ref="E17:E30" si="0">D17/$D$15</f>
        <v>2.9013539651837523E-2</v>
      </c>
      <c r="F17" s="75">
        <v>16353</v>
      </c>
      <c r="G17" s="23">
        <f t="shared" ref="G17:G30" si="1">F17/$F$15</f>
        <v>5.7735623668182448E-5</v>
      </c>
      <c r="H17" s="82"/>
      <c r="I17" s="83"/>
    </row>
    <row r="18" spans="3:9" s="1" customFormat="1" x14ac:dyDescent="0.2">
      <c r="C18" s="20" t="s">
        <v>11</v>
      </c>
      <c r="D18" s="75">
        <v>223</v>
      </c>
      <c r="E18" s="76">
        <f t="shared" si="0"/>
        <v>0.21566731141199227</v>
      </c>
      <c r="F18" s="75">
        <v>175378508</v>
      </c>
      <c r="G18" s="23">
        <f>F18/$F$15</f>
        <v>0.61918837750720512</v>
      </c>
      <c r="H18" s="82"/>
      <c r="I18" s="83"/>
    </row>
    <row r="19" spans="3:9" s="1" customFormat="1" x14ac:dyDescent="0.2">
      <c r="C19" s="20" t="s">
        <v>49</v>
      </c>
      <c r="D19" s="75">
        <v>72</v>
      </c>
      <c r="E19" s="76">
        <f t="shared" si="0"/>
        <v>6.9632495164410058E-2</v>
      </c>
      <c r="F19" s="75">
        <v>14997081</v>
      </c>
      <c r="G19" s="23">
        <f t="shared" si="1"/>
        <v>5.2948439108252268E-2</v>
      </c>
      <c r="H19" s="82"/>
      <c r="I19" s="83"/>
    </row>
    <row r="20" spans="3:9" s="1" customFormat="1" x14ac:dyDescent="0.2">
      <c r="C20" s="20" t="s">
        <v>14</v>
      </c>
      <c r="D20" s="75">
        <v>43</v>
      </c>
      <c r="E20" s="76">
        <f t="shared" si="0"/>
        <v>4.1586073500967116E-2</v>
      </c>
      <c r="F20" s="75">
        <v>1211588</v>
      </c>
      <c r="G20" s="23">
        <f t="shared" si="1"/>
        <v>4.2776119861117736E-3</v>
      </c>
      <c r="H20" s="82"/>
      <c r="I20" s="83"/>
    </row>
    <row r="21" spans="3:9" s="1" customFormat="1" x14ac:dyDescent="0.2">
      <c r="C21" s="20" t="s">
        <v>15</v>
      </c>
      <c r="D21" s="75">
        <v>45</v>
      </c>
      <c r="E21" s="76">
        <f t="shared" si="0"/>
        <v>4.3520309477756286E-2</v>
      </c>
      <c r="F21" s="75">
        <v>117286</v>
      </c>
      <c r="G21" s="23">
        <f>F21/$F$15</f>
        <v>4.1408795679975829E-4</v>
      </c>
      <c r="H21" s="82"/>
      <c r="I21" s="83"/>
    </row>
    <row r="22" spans="3:9" s="1" customFormat="1" x14ac:dyDescent="0.2">
      <c r="C22" s="46" t="s">
        <v>16</v>
      </c>
      <c r="D22" s="75">
        <v>53</v>
      </c>
      <c r="E22" s="76">
        <f t="shared" si="0"/>
        <v>5.1257253384912958E-2</v>
      </c>
      <c r="F22" s="75">
        <v>351509</v>
      </c>
      <c r="G22" s="23">
        <f t="shared" si="1"/>
        <v>1.2410316969350666E-3</v>
      </c>
      <c r="H22" s="82"/>
      <c r="I22" s="83"/>
    </row>
    <row r="23" spans="3:9" s="1" customFormat="1" x14ac:dyDescent="0.2">
      <c r="C23" s="20" t="s">
        <v>17</v>
      </c>
      <c r="D23" s="75">
        <v>59</v>
      </c>
      <c r="E23" s="76">
        <f t="shared" si="0"/>
        <v>5.7059961315280461E-2</v>
      </c>
      <c r="F23" s="75">
        <v>116157</v>
      </c>
      <c r="G23" s="23">
        <f t="shared" si="1"/>
        <v>4.1010192860178982E-4</v>
      </c>
      <c r="H23" s="82"/>
      <c r="I23" s="83"/>
    </row>
    <row r="24" spans="3:9" s="1" customFormat="1" x14ac:dyDescent="0.2">
      <c r="C24" s="20" t="s">
        <v>34</v>
      </c>
      <c r="D24" s="75">
        <v>154</v>
      </c>
      <c r="E24" s="76">
        <f t="shared" si="0"/>
        <v>0.14893617021276595</v>
      </c>
      <c r="F24" s="75">
        <v>86346867</v>
      </c>
      <c r="G24" s="23">
        <f>F24/$F$15</f>
        <v>0.3048547800427201</v>
      </c>
      <c r="H24" s="82"/>
      <c r="I24" s="83"/>
    </row>
    <row r="25" spans="3:9" s="1" customFormat="1" x14ac:dyDescent="0.2">
      <c r="C25" s="20" t="s">
        <v>50</v>
      </c>
      <c r="D25" s="75">
        <v>94</v>
      </c>
      <c r="E25" s="76">
        <f t="shared" si="0"/>
        <v>9.0909090909090912E-2</v>
      </c>
      <c r="F25" s="75">
        <v>3734735</v>
      </c>
      <c r="G25" s="23">
        <f t="shared" si="1"/>
        <v>1.3185791870628594E-2</v>
      </c>
      <c r="H25" s="82"/>
      <c r="I25" s="83"/>
    </row>
    <row r="26" spans="3:9" s="1" customFormat="1" x14ac:dyDescent="0.2">
      <c r="C26" s="20" t="s">
        <v>38</v>
      </c>
      <c r="D26" s="75">
        <v>112</v>
      </c>
      <c r="E26" s="76">
        <f t="shared" si="0"/>
        <v>0.10831721470019343</v>
      </c>
      <c r="F26" s="75">
        <v>28479</v>
      </c>
      <c r="G26" s="23">
        <f t="shared" si="1"/>
        <v>1.0054747302917923E-4</v>
      </c>
      <c r="H26" s="82"/>
      <c r="I26" s="83"/>
    </row>
    <row r="27" spans="3:9" s="1" customFormat="1" x14ac:dyDescent="0.2">
      <c r="C27" s="46" t="s">
        <v>19</v>
      </c>
      <c r="D27" s="75">
        <v>32</v>
      </c>
      <c r="E27" s="76">
        <f t="shared" si="0"/>
        <v>3.0947775628626693E-2</v>
      </c>
      <c r="F27" s="75">
        <v>156235</v>
      </c>
      <c r="G27" s="23">
        <f>F27/$F$15</f>
        <v>5.5160063375518165E-4</v>
      </c>
      <c r="H27" s="82"/>
      <c r="I27" s="83"/>
    </row>
    <row r="28" spans="3:9" s="1" customFormat="1" x14ac:dyDescent="0.2">
      <c r="C28" s="46" t="s">
        <v>28</v>
      </c>
      <c r="D28" s="75">
        <v>4</v>
      </c>
      <c r="E28" s="76">
        <f t="shared" si="0"/>
        <v>3.8684719535783366E-3</v>
      </c>
      <c r="F28" s="75">
        <v>13182</v>
      </c>
      <c r="G28" s="23">
        <f t="shared" si="1"/>
        <v>4.6540145000549197E-5</v>
      </c>
      <c r="H28" s="82"/>
      <c r="I28" s="83"/>
    </row>
    <row r="29" spans="3:9" s="1" customFormat="1" ht="28.5" x14ac:dyDescent="0.2">
      <c r="C29" s="84" t="s">
        <v>23</v>
      </c>
      <c r="D29" s="75">
        <v>4</v>
      </c>
      <c r="E29" s="76">
        <f t="shared" si="0"/>
        <v>3.8684719535783366E-3</v>
      </c>
      <c r="F29" s="75">
        <v>14068</v>
      </c>
      <c r="G29" s="23">
        <f t="shared" si="1"/>
        <v>4.9668241531461552E-5</v>
      </c>
      <c r="H29" s="82"/>
      <c r="I29" s="83"/>
    </row>
    <row r="30" spans="3:9" s="1" customFormat="1" ht="28.5" x14ac:dyDescent="0.2">
      <c r="C30" s="20" t="s">
        <v>24</v>
      </c>
      <c r="D30" s="75">
        <v>15</v>
      </c>
      <c r="E30" s="76">
        <f t="shared" si="0"/>
        <v>1.4506769825918761E-2</v>
      </c>
      <c r="F30" s="75">
        <v>254520</v>
      </c>
      <c r="G30" s="23">
        <f t="shared" si="1"/>
        <v>8.9860398312394043E-4</v>
      </c>
      <c r="H30" s="82"/>
      <c r="I30" s="83"/>
    </row>
    <row r="31" spans="3:9" s="1" customFormat="1" ht="28.5" x14ac:dyDescent="0.2">
      <c r="C31" s="24" t="s">
        <v>25</v>
      </c>
      <c r="D31" s="77">
        <v>18</v>
      </c>
      <c r="E31" s="78">
        <f>D31/$D$15</f>
        <v>1.7408123791102514E-2</v>
      </c>
      <c r="F31" s="77">
        <v>312497</v>
      </c>
      <c r="G31" s="81">
        <f>F31/$F$15</f>
        <v>1.1032965932511473E-3</v>
      </c>
      <c r="H31" s="82"/>
      <c r="I31" s="83"/>
    </row>
    <row r="32" spans="3:9" s="28" customFormat="1" ht="12" x14ac:dyDescent="0.2">
      <c r="C32" s="28" t="s">
        <v>20</v>
      </c>
    </row>
    <row r="36" spans="7:7" x14ac:dyDescent="0.25">
      <c r="G36" s="29"/>
    </row>
    <row r="37" spans="7:7" x14ac:dyDescent="0.25">
      <c r="G37" s="29"/>
    </row>
    <row r="38" spans="7:7" x14ac:dyDescent="0.25">
      <c r="G38" s="29"/>
    </row>
    <row r="39" spans="7:7" x14ac:dyDescent="0.25">
      <c r="G39" s="29"/>
    </row>
    <row r="40" spans="7:7" x14ac:dyDescent="0.25">
      <c r="G40" s="29"/>
    </row>
    <row r="41" spans="7:7" x14ac:dyDescent="0.25">
      <c r="G41" s="29"/>
    </row>
    <row r="42" spans="7:7" x14ac:dyDescent="0.25">
      <c r="G42" s="29"/>
    </row>
    <row r="43" spans="7:7" x14ac:dyDescent="0.25">
      <c r="G43" s="29"/>
    </row>
    <row r="44" spans="7:7" x14ac:dyDescent="0.25">
      <c r="G44" s="29"/>
    </row>
    <row r="45" spans="7:7" x14ac:dyDescent="0.25">
      <c r="G45" s="29"/>
    </row>
    <row r="46" spans="7:7" x14ac:dyDescent="0.25">
      <c r="G46" s="29"/>
    </row>
    <row r="47" spans="7:7" x14ac:dyDescent="0.25">
      <c r="G47" s="29"/>
    </row>
    <row r="48" spans="7:7" x14ac:dyDescent="0.25">
      <c r="G48" s="29"/>
    </row>
    <row r="49" spans="7:7" x14ac:dyDescent="0.25">
      <c r="G49" s="29"/>
    </row>
  </sheetData>
  <mergeCells count="7"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7"/>
  <dimension ref="C1:L49"/>
  <sheetViews>
    <sheetView showGridLines="0" view="pageBreakPreview" topLeftCell="A7" zoomScaleNormal="80" zoomScaleSheetLayoutView="100" workbookViewId="0">
      <selection activeCell="C13" sqref="C13:C14"/>
    </sheetView>
  </sheetViews>
  <sheetFormatPr baseColWidth="10" defaultRowHeight="15" x14ac:dyDescent="0.25"/>
  <cols>
    <col min="1" max="1" width="2.28515625" customWidth="1"/>
    <col min="2" max="2" width="0.7109375" customWidth="1"/>
    <col min="3" max="3" width="79.28515625" customWidth="1"/>
    <col min="4" max="4" width="12.42578125" customWidth="1"/>
    <col min="5" max="5" width="11.85546875" customWidth="1"/>
    <col min="6" max="6" width="16.5703125" customWidth="1"/>
    <col min="7" max="7" width="12.42578125" customWidth="1"/>
    <col min="8" max="8" width="15.85546875" bestFit="1" customWidth="1"/>
    <col min="9" max="9" width="14" bestFit="1" customWidth="1"/>
  </cols>
  <sheetData>
    <row r="1" spans="3:12" s="1" customFormat="1" ht="3.75" customHeight="1" thickBot="1" x14ac:dyDescent="0.25"/>
    <row r="2" spans="3:12" s="1" customFormat="1" ht="15.75" x14ac:dyDescent="0.25">
      <c r="C2" s="2"/>
      <c r="D2" s="3"/>
      <c r="E2" s="3"/>
      <c r="F2" s="3"/>
      <c r="G2" s="4"/>
      <c r="H2" s="5"/>
    </row>
    <row r="3" spans="3:12" s="1" customFormat="1" x14ac:dyDescent="0.2">
      <c r="C3" s="6"/>
      <c r="D3" s="7"/>
      <c r="E3" s="7"/>
      <c r="F3" s="7"/>
      <c r="G3" s="8"/>
    </row>
    <row r="4" spans="3:12" s="1" customFormat="1" x14ac:dyDescent="0.2">
      <c r="C4" s="6"/>
      <c r="D4" s="7"/>
      <c r="E4" s="7"/>
      <c r="F4" s="7"/>
      <c r="G4" s="8"/>
    </row>
    <row r="5" spans="3:12" s="1" customFormat="1" x14ac:dyDescent="0.2">
      <c r="C5" s="6"/>
      <c r="D5" s="7"/>
      <c r="E5" s="7"/>
      <c r="F5" s="7"/>
      <c r="G5" s="8"/>
    </row>
    <row r="6" spans="3:12" s="1" customFormat="1" ht="15.75" thickBot="1" x14ac:dyDescent="0.25">
      <c r="C6" s="9"/>
      <c r="D6" s="10"/>
      <c r="E6" s="10"/>
      <c r="F6" s="10"/>
      <c r="G6" s="11"/>
    </row>
    <row r="7" spans="3:12" s="1" customFormat="1" ht="5.25" customHeight="1" x14ac:dyDescent="0.2">
      <c r="C7" s="12"/>
      <c r="D7" s="13"/>
      <c r="E7" s="13"/>
      <c r="F7" s="13"/>
      <c r="G7" s="14"/>
    </row>
    <row r="8" spans="3:12" s="1" customFormat="1" ht="15.75" x14ac:dyDescent="0.25">
      <c r="C8" s="142" t="s">
        <v>0</v>
      </c>
      <c r="D8" s="143"/>
      <c r="E8" s="143"/>
      <c r="F8" s="143"/>
      <c r="G8" s="144"/>
    </row>
    <row r="9" spans="3:12" s="1" customFormat="1" ht="15.75" x14ac:dyDescent="0.25">
      <c r="C9" s="142" t="s">
        <v>1</v>
      </c>
      <c r="D9" s="143"/>
      <c r="E9" s="143"/>
      <c r="F9" s="143"/>
      <c r="G9" s="144"/>
    </row>
    <row r="10" spans="3:12" s="1" customFormat="1" ht="15.75" x14ac:dyDescent="0.25">
      <c r="C10" s="142" t="s">
        <v>2</v>
      </c>
      <c r="D10" s="143"/>
      <c r="E10" s="143"/>
      <c r="F10" s="143"/>
      <c r="G10" s="144"/>
    </row>
    <row r="11" spans="3:12" s="1" customFormat="1" ht="15.75" x14ac:dyDescent="0.25">
      <c r="C11" s="142" t="s">
        <v>61</v>
      </c>
      <c r="D11" s="143"/>
      <c r="E11" s="143"/>
      <c r="F11" s="143"/>
      <c r="G11" s="144"/>
    </row>
    <row r="12" spans="3:12" s="1" customFormat="1" ht="5.25" customHeight="1" x14ac:dyDescent="0.2">
      <c r="C12" s="12"/>
      <c r="D12" s="13"/>
      <c r="E12" s="13"/>
      <c r="F12" s="13"/>
      <c r="G12" s="15"/>
    </row>
    <row r="13" spans="3:12" s="1" customFormat="1" ht="31.5" customHeight="1" x14ac:dyDescent="0.2">
      <c r="C13" s="145" t="s">
        <v>3</v>
      </c>
      <c r="D13" s="147" t="s">
        <v>4</v>
      </c>
      <c r="E13" s="147"/>
      <c r="F13" s="147" t="s">
        <v>5</v>
      </c>
      <c r="G13" s="148"/>
    </row>
    <row r="14" spans="3:12" s="1" customFormat="1" ht="15.75" x14ac:dyDescent="0.2">
      <c r="C14" s="146"/>
      <c r="D14" s="37" t="s">
        <v>6</v>
      </c>
      <c r="E14" s="37" t="s">
        <v>7</v>
      </c>
      <c r="F14" s="37" t="s">
        <v>8</v>
      </c>
      <c r="G14" s="36" t="s">
        <v>7</v>
      </c>
    </row>
    <row r="15" spans="3:12" s="1" customFormat="1" x14ac:dyDescent="0.2">
      <c r="C15" s="16" t="s">
        <v>9</v>
      </c>
      <c r="D15" s="17">
        <f>SUM(D16:D31)</f>
        <v>1034</v>
      </c>
      <c r="E15" s="18">
        <f>SUM(E16:E31)</f>
        <v>1</v>
      </c>
      <c r="F15" s="17">
        <f>SUM(F16:F31)</f>
        <v>283239341</v>
      </c>
      <c r="G15" s="19">
        <f>SUM(G16:G31)</f>
        <v>0.99999999999999978</v>
      </c>
      <c r="H15" s="80"/>
      <c r="I15" s="80"/>
      <c r="J15" s="80"/>
      <c r="K15" s="80"/>
      <c r="L15" s="80"/>
    </row>
    <row r="16" spans="3:12" s="1" customFormat="1" x14ac:dyDescent="0.2">
      <c r="C16" s="20" t="s">
        <v>21</v>
      </c>
      <c r="D16" s="75">
        <v>76</v>
      </c>
      <c r="E16" s="76">
        <f>D16/$D$15</f>
        <v>7.3500967117988397E-2</v>
      </c>
      <c r="F16" s="75">
        <v>190276</v>
      </c>
      <c r="G16" s="23">
        <f>F16/$F$15</f>
        <v>6.7178520938586709E-4</v>
      </c>
      <c r="H16" s="82"/>
      <c r="I16" s="83"/>
      <c r="J16" s="80"/>
      <c r="K16" s="80"/>
      <c r="L16" s="80"/>
    </row>
    <row r="17" spans="3:9" s="1" customFormat="1" x14ac:dyDescent="0.2">
      <c r="C17" s="20" t="s">
        <v>10</v>
      </c>
      <c r="D17" s="75">
        <v>30</v>
      </c>
      <c r="E17" s="76">
        <f t="shared" ref="E17:E30" si="0">D17/$D$15</f>
        <v>2.9013539651837523E-2</v>
      </c>
      <c r="F17" s="75">
        <v>16353</v>
      </c>
      <c r="G17" s="23">
        <f t="shared" ref="G17:G30" si="1">F17/$F$15</f>
        <v>5.7735623668182448E-5</v>
      </c>
      <c r="H17" s="82"/>
      <c r="I17" s="83"/>
    </row>
    <row r="18" spans="3:9" s="1" customFormat="1" x14ac:dyDescent="0.2">
      <c r="C18" s="20" t="s">
        <v>11</v>
      </c>
      <c r="D18" s="75">
        <v>223</v>
      </c>
      <c r="E18" s="76">
        <f t="shared" si="0"/>
        <v>0.21566731141199227</v>
      </c>
      <c r="F18" s="75">
        <v>175378508</v>
      </c>
      <c r="G18" s="23">
        <f>F18/$F$15</f>
        <v>0.61918837750720512</v>
      </c>
      <c r="H18" s="82"/>
      <c r="I18" s="83"/>
    </row>
    <row r="19" spans="3:9" s="1" customFormat="1" x14ac:dyDescent="0.2">
      <c r="C19" s="20" t="s">
        <v>49</v>
      </c>
      <c r="D19" s="75">
        <v>72</v>
      </c>
      <c r="E19" s="76">
        <f t="shared" si="0"/>
        <v>6.9632495164410058E-2</v>
      </c>
      <c r="F19" s="75">
        <v>14997081</v>
      </c>
      <c r="G19" s="23">
        <f t="shared" si="1"/>
        <v>5.2948439108252268E-2</v>
      </c>
      <c r="H19" s="82"/>
      <c r="I19" s="83"/>
    </row>
    <row r="20" spans="3:9" s="1" customFormat="1" x14ac:dyDescent="0.2">
      <c r="C20" s="20" t="s">
        <v>14</v>
      </c>
      <c r="D20" s="75">
        <v>43</v>
      </c>
      <c r="E20" s="76">
        <f t="shared" si="0"/>
        <v>4.1586073500967116E-2</v>
      </c>
      <c r="F20" s="75">
        <v>1211588</v>
      </c>
      <c r="G20" s="23">
        <f t="shared" si="1"/>
        <v>4.2776119861117736E-3</v>
      </c>
      <c r="H20" s="82"/>
      <c r="I20" s="83"/>
    </row>
    <row r="21" spans="3:9" s="1" customFormat="1" x14ac:dyDescent="0.2">
      <c r="C21" s="20" t="s">
        <v>15</v>
      </c>
      <c r="D21" s="75">
        <v>45</v>
      </c>
      <c r="E21" s="76">
        <f t="shared" si="0"/>
        <v>4.3520309477756286E-2</v>
      </c>
      <c r="F21" s="75">
        <v>117286</v>
      </c>
      <c r="G21" s="23">
        <f>F21/$F$15</f>
        <v>4.1408795679975829E-4</v>
      </c>
      <c r="H21" s="82"/>
      <c r="I21" s="83"/>
    </row>
    <row r="22" spans="3:9" s="1" customFormat="1" x14ac:dyDescent="0.2">
      <c r="C22" s="46" t="s">
        <v>16</v>
      </c>
      <c r="D22" s="75">
        <v>53</v>
      </c>
      <c r="E22" s="76">
        <f t="shared" si="0"/>
        <v>5.1257253384912958E-2</v>
      </c>
      <c r="F22" s="75">
        <v>351509</v>
      </c>
      <c r="G22" s="23">
        <f t="shared" si="1"/>
        <v>1.2410316969350666E-3</v>
      </c>
      <c r="H22" s="82"/>
      <c r="I22" s="83"/>
    </row>
    <row r="23" spans="3:9" s="1" customFormat="1" x14ac:dyDescent="0.2">
      <c r="C23" s="20" t="s">
        <v>17</v>
      </c>
      <c r="D23" s="75">
        <v>59</v>
      </c>
      <c r="E23" s="76">
        <f t="shared" si="0"/>
        <v>5.7059961315280461E-2</v>
      </c>
      <c r="F23" s="75">
        <v>116157</v>
      </c>
      <c r="G23" s="23">
        <f t="shared" si="1"/>
        <v>4.1010192860178982E-4</v>
      </c>
      <c r="H23" s="82"/>
      <c r="I23" s="83"/>
    </row>
    <row r="24" spans="3:9" s="1" customFormat="1" x14ac:dyDescent="0.2">
      <c r="C24" s="20" t="s">
        <v>34</v>
      </c>
      <c r="D24" s="75">
        <v>154</v>
      </c>
      <c r="E24" s="76">
        <f t="shared" si="0"/>
        <v>0.14893617021276595</v>
      </c>
      <c r="F24" s="75">
        <v>86346867</v>
      </c>
      <c r="G24" s="23">
        <f>F24/$F$15</f>
        <v>0.3048547800427201</v>
      </c>
      <c r="H24" s="82"/>
      <c r="I24" s="83"/>
    </row>
    <row r="25" spans="3:9" s="1" customFormat="1" x14ac:dyDescent="0.2">
      <c r="C25" s="20" t="s">
        <v>50</v>
      </c>
      <c r="D25" s="75">
        <v>94</v>
      </c>
      <c r="E25" s="76">
        <f t="shared" si="0"/>
        <v>9.0909090909090912E-2</v>
      </c>
      <c r="F25" s="75">
        <v>3734735</v>
      </c>
      <c r="G25" s="23">
        <f t="shared" si="1"/>
        <v>1.3185791870628594E-2</v>
      </c>
      <c r="H25" s="82"/>
      <c r="I25" s="83"/>
    </row>
    <row r="26" spans="3:9" s="1" customFormat="1" x14ac:dyDescent="0.2">
      <c r="C26" s="20" t="s">
        <v>38</v>
      </c>
      <c r="D26" s="75">
        <v>112</v>
      </c>
      <c r="E26" s="76">
        <f t="shared" si="0"/>
        <v>0.10831721470019343</v>
      </c>
      <c r="F26" s="75">
        <v>28479</v>
      </c>
      <c r="G26" s="23">
        <f t="shared" si="1"/>
        <v>1.0054747302917923E-4</v>
      </c>
      <c r="H26" s="82"/>
      <c r="I26" s="83"/>
    </row>
    <row r="27" spans="3:9" s="1" customFormat="1" x14ac:dyDescent="0.2">
      <c r="C27" s="46" t="s">
        <v>19</v>
      </c>
      <c r="D27" s="75">
        <v>32</v>
      </c>
      <c r="E27" s="76">
        <f t="shared" si="0"/>
        <v>3.0947775628626693E-2</v>
      </c>
      <c r="F27" s="75">
        <v>156235</v>
      </c>
      <c r="G27" s="23">
        <f>F27/$F$15</f>
        <v>5.5160063375518165E-4</v>
      </c>
      <c r="H27" s="82"/>
      <c r="I27" s="83"/>
    </row>
    <row r="28" spans="3:9" s="1" customFormat="1" x14ac:dyDescent="0.2">
      <c r="C28" s="46" t="s">
        <v>28</v>
      </c>
      <c r="D28" s="75">
        <v>4</v>
      </c>
      <c r="E28" s="76">
        <f t="shared" si="0"/>
        <v>3.8684719535783366E-3</v>
      </c>
      <c r="F28" s="75">
        <v>13182</v>
      </c>
      <c r="G28" s="23">
        <f t="shared" si="1"/>
        <v>4.6540145000549197E-5</v>
      </c>
      <c r="H28" s="82"/>
      <c r="I28" s="83"/>
    </row>
    <row r="29" spans="3:9" s="1" customFormat="1" ht="28.5" x14ac:dyDescent="0.2">
      <c r="C29" s="84" t="s">
        <v>23</v>
      </c>
      <c r="D29" s="75">
        <v>4</v>
      </c>
      <c r="E29" s="76">
        <f t="shared" si="0"/>
        <v>3.8684719535783366E-3</v>
      </c>
      <c r="F29" s="75">
        <v>14068</v>
      </c>
      <c r="G29" s="23">
        <f t="shared" si="1"/>
        <v>4.9668241531461552E-5</v>
      </c>
      <c r="H29" s="82"/>
      <c r="I29" s="83"/>
    </row>
    <row r="30" spans="3:9" s="1" customFormat="1" ht="28.5" x14ac:dyDescent="0.2">
      <c r="C30" s="20" t="s">
        <v>24</v>
      </c>
      <c r="D30" s="75">
        <v>15</v>
      </c>
      <c r="E30" s="76">
        <f t="shared" si="0"/>
        <v>1.4506769825918761E-2</v>
      </c>
      <c r="F30" s="75">
        <v>254520</v>
      </c>
      <c r="G30" s="23">
        <f t="shared" si="1"/>
        <v>8.9860398312394043E-4</v>
      </c>
      <c r="H30" s="82"/>
      <c r="I30" s="83"/>
    </row>
    <row r="31" spans="3:9" s="1" customFormat="1" ht="28.5" x14ac:dyDescent="0.2">
      <c r="C31" s="24" t="s">
        <v>25</v>
      </c>
      <c r="D31" s="77">
        <v>18</v>
      </c>
      <c r="E31" s="78">
        <f>D31/$D$15</f>
        <v>1.7408123791102514E-2</v>
      </c>
      <c r="F31" s="77">
        <v>312497</v>
      </c>
      <c r="G31" s="81">
        <f>F31/$F$15</f>
        <v>1.1032965932511473E-3</v>
      </c>
      <c r="H31" s="82"/>
      <c r="I31" s="83"/>
    </row>
    <row r="32" spans="3:9" s="28" customFormat="1" ht="12" x14ac:dyDescent="0.2">
      <c r="C32" s="28" t="s">
        <v>20</v>
      </c>
    </row>
    <row r="36" spans="7:7" x14ac:dyDescent="0.25">
      <c r="G36" s="29"/>
    </row>
    <row r="37" spans="7:7" x14ac:dyDescent="0.25">
      <c r="G37" s="29"/>
    </row>
    <row r="38" spans="7:7" x14ac:dyDescent="0.25">
      <c r="G38" s="29"/>
    </row>
    <row r="39" spans="7:7" x14ac:dyDescent="0.25">
      <c r="G39" s="29"/>
    </row>
    <row r="40" spans="7:7" x14ac:dyDescent="0.25">
      <c r="G40" s="29"/>
    </row>
    <row r="41" spans="7:7" x14ac:dyDescent="0.25">
      <c r="G41" s="29"/>
    </row>
    <row r="42" spans="7:7" x14ac:dyDescent="0.25">
      <c r="G42" s="29"/>
    </row>
    <row r="43" spans="7:7" x14ac:dyDescent="0.25">
      <c r="G43" s="29"/>
    </row>
    <row r="44" spans="7:7" x14ac:dyDescent="0.25">
      <c r="G44" s="29"/>
    </row>
    <row r="45" spans="7:7" x14ac:dyDescent="0.25">
      <c r="G45" s="29"/>
    </row>
    <row r="46" spans="7:7" x14ac:dyDescent="0.25">
      <c r="G46" s="29"/>
    </row>
    <row r="47" spans="7:7" x14ac:dyDescent="0.25">
      <c r="G47" s="29"/>
    </row>
    <row r="48" spans="7:7" x14ac:dyDescent="0.25">
      <c r="G48" s="29"/>
    </row>
    <row r="49" spans="7:7" x14ac:dyDescent="0.25">
      <c r="G49" s="29"/>
    </row>
  </sheetData>
  <mergeCells count="7"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8"/>
  <dimension ref="C1:L49"/>
  <sheetViews>
    <sheetView showGridLines="0" view="pageBreakPreview" topLeftCell="A13" zoomScaleNormal="80" zoomScaleSheetLayoutView="100" workbookViewId="0">
      <selection activeCell="C15" sqref="C15"/>
    </sheetView>
  </sheetViews>
  <sheetFormatPr baseColWidth="10" defaultRowHeight="15" x14ac:dyDescent="0.25"/>
  <cols>
    <col min="1" max="1" width="2.28515625" customWidth="1"/>
    <col min="2" max="2" width="0.7109375" customWidth="1"/>
    <col min="3" max="3" width="79.28515625" customWidth="1"/>
    <col min="4" max="4" width="12.42578125" customWidth="1"/>
    <col min="5" max="5" width="11.85546875" customWidth="1"/>
    <col min="6" max="6" width="16.5703125" customWidth="1"/>
    <col min="7" max="7" width="12.42578125" customWidth="1"/>
    <col min="8" max="8" width="15.85546875" bestFit="1" customWidth="1"/>
    <col min="9" max="9" width="14" bestFit="1" customWidth="1"/>
  </cols>
  <sheetData>
    <row r="1" spans="3:12" s="1" customFormat="1" ht="3.75" customHeight="1" thickBot="1" x14ac:dyDescent="0.25"/>
    <row r="2" spans="3:12" s="1" customFormat="1" ht="15.75" x14ac:dyDescent="0.25">
      <c r="C2" s="2"/>
      <c r="D2" s="3"/>
      <c r="E2" s="3"/>
      <c r="F2" s="3"/>
      <c r="G2" s="4"/>
      <c r="H2" s="5"/>
    </row>
    <row r="3" spans="3:12" s="1" customFormat="1" x14ac:dyDescent="0.2">
      <c r="C3" s="6"/>
      <c r="D3" s="7"/>
      <c r="E3" s="7"/>
      <c r="F3" s="7"/>
      <c r="G3" s="8"/>
    </row>
    <row r="4" spans="3:12" s="1" customFormat="1" x14ac:dyDescent="0.2">
      <c r="C4" s="6"/>
      <c r="D4" s="7"/>
      <c r="E4" s="7"/>
      <c r="F4" s="7"/>
      <c r="G4" s="8"/>
    </row>
    <row r="5" spans="3:12" s="1" customFormat="1" x14ac:dyDescent="0.2">
      <c r="C5" s="6"/>
      <c r="D5" s="7"/>
      <c r="E5" s="7"/>
      <c r="F5" s="7"/>
      <c r="G5" s="8"/>
    </row>
    <row r="6" spans="3:12" s="1" customFormat="1" ht="15.75" thickBot="1" x14ac:dyDescent="0.25">
      <c r="C6" s="9"/>
      <c r="D6" s="10"/>
      <c r="E6" s="10"/>
      <c r="F6" s="10"/>
      <c r="G6" s="11"/>
    </row>
    <row r="7" spans="3:12" s="1" customFormat="1" ht="5.25" customHeight="1" x14ac:dyDescent="0.2">
      <c r="C7" s="12"/>
      <c r="D7" s="13"/>
      <c r="E7" s="13"/>
      <c r="F7" s="13"/>
      <c r="G7" s="14"/>
    </row>
    <row r="8" spans="3:12" s="1" customFormat="1" ht="15.75" x14ac:dyDescent="0.25">
      <c r="C8" s="142" t="s">
        <v>0</v>
      </c>
      <c r="D8" s="143"/>
      <c r="E8" s="143"/>
      <c r="F8" s="143"/>
      <c r="G8" s="144"/>
    </row>
    <row r="9" spans="3:12" s="1" customFormat="1" ht="15.75" x14ac:dyDescent="0.25">
      <c r="C9" s="142" t="s">
        <v>1</v>
      </c>
      <c r="D9" s="143"/>
      <c r="E9" s="143"/>
      <c r="F9" s="143"/>
      <c r="G9" s="144"/>
    </row>
    <row r="10" spans="3:12" s="1" customFormat="1" ht="15.75" x14ac:dyDescent="0.25">
      <c r="C10" s="142" t="s">
        <v>2</v>
      </c>
      <c r="D10" s="143"/>
      <c r="E10" s="143"/>
      <c r="F10" s="143"/>
      <c r="G10" s="144"/>
    </row>
    <row r="11" spans="3:12" s="1" customFormat="1" ht="15.75" x14ac:dyDescent="0.25">
      <c r="C11" s="142" t="s">
        <v>62</v>
      </c>
      <c r="D11" s="143"/>
      <c r="E11" s="143"/>
      <c r="F11" s="143"/>
      <c r="G11" s="144"/>
    </row>
    <row r="12" spans="3:12" s="1" customFormat="1" ht="5.25" customHeight="1" x14ac:dyDescent="0.2">
      <c r="C12" s="12"/>
      <c r="D12" s="13"/>
      <c r="E12" s="13"/>
      <c r="F12" s="13"/>
      <c r="G12" s="15"/>
    </row>
    <row r="13" spans="3:12" s="1" customFormat="1" ht="31.5" customHeight="1" x14ac:dyDescent="0.2">
      <c r="C13" s="145" t="s">
        <v>3</v>
      </c>
      <c r="D13" s="147" t="s">
        <v>4</v>
      </c>
      <c r="E13" s="147"/>
      <c r="F13" s="147" t="s">
        <v>5</v>
      </c>
      <c r="G13" s="148"/>
    </row>
    <row r="14" spans="3:12" s="1" customFormat="1" ht="15.75" x14ac:dyDescent="0.2">
      <c r="C14" s="146"/>
      <c r="D14" s="37" t="s">
        <v>6</v>
      </c>
      <c r="E14" s="37" t="s">
        <v>7</v>
      </c>
      <c r="F14" s="37" t="s">
        <v>8</v>
      </c>
      <c r="G14" s="36" t="s">
        <v>7</v>
      </c>
    </row>
    <row r="15" spans="3:12" s="1" customFormat="1" x14ac:dyDescent="0.2">
      <c r="C15" s="16" t="s">
        <v>9</v>
      </c>
      <c r="D15" s="17">
        <f>SUM(D16:D31)</f>
        <v>671</v>
      </c>
      <c r="E15" s="18">
        <f>SUM(E16:E31)</f>
        <v>1</v>
      </c>
      <c r="F15" s="17">
        <f>SUM(F16:F31)</f>
        <v>133930474</v>
      </c>
      <c r="G15" s="19">
        <f>SUM(G16:G31)</f>
        <v>1</v>
      </c>
      <c r="H15" s="80"/>
      <c r="I15" s="80"/>
      <c r="J15" s="80"/>
      <c r="K15" s="80"/>
      <c r="L15" s="80"/>
    </row>
    <row r="16" spans="3:12" s="1" customFormat="1" x14ac:dyDescent="0.2">
      <c r="C16" s="20" t="s">
        <v>21</v>
      </c>
      <c r="D16" s="75">
        <v>93</v>
      </c>
      <c r="E16" s="76">
        <f>D16/$D$15</f>
        <v>0.13859910581222057</v>
      </c>
      <c r="F16" s="75">
        <v>225879</v>
      </c>
      <c r="G16" s="23">
        <f>F16/$F$15</f>
        <v>1.6865392412484107E-3</v>
      </c>
      <c r="H16" s="82"/>
      <c r="I16" s="83"/>
      <c r="J16" s="80"/>
      <c r="K16" s="80"/>
      <c r="L16" s="80"/>
    </row>
    <row r="17" spans="3:9" s="1" customFormat="1" x14ac:dyDescent="0.2">
      <c r="C17" s="20" t="s">
        <v>10</v>
      </c>
      <c r="D17" s="75">
        <v>25</v>
      </c>
      <c r="E17" s="76">
        <f t="shared" ref="E17:E30" si="0">D17/$D$15</f>
        <v>3.7257824143070044E-2</v>
      </c>
      <c r="F17" s="75">
        <v>15713</v>
      </c>
      <c r="G17" s="23">
        <f t="shared" ref="G17:G30" si="1">F17/$F$15</f>
        <v>1.1732206667169713E-4</v>
      </c>
      <c r="H17" s="82"/>
      <c r="I17" s="83"/>
    </row>
    <row r="18" spans="3:9" s="1" customFormat="1" x14ac:dyDescent="0.2">
      <c r="C18" s="20" t="s">
        <v>11</v>
      </c>
      <c r="D18" s="75">
        <v>67</v>
      </c>
      <c r="E18" s="76">
        <f t="shared" si="0"/>
        <v>9.9850968703427717E-2</v>
      </c>
      <c r="F18" s="75">
        <v>33835217</v>
      </c>
      <c r="G18" s="23">
        <f>F18/$F$15</f>
        <v>0.25263269806690897</v>
      </c>
      <c r="H18" s="82"/>
      <c r="I18" s="83"/>
    </row>
    <row r="19" spans="3:9" s="1" customFormat="1" x14ac:dyDescent="0.2">
      <c r="C19" s="20" t="s">
        <v>49</v>
      </c>
      <c r="D19" s="75">
        <v>55</v>
      </c>
      <c r="E19" s="76">
        <f t="shared" si="0"/>
        <v>8.1967213114754092E-2</v>
      </c>
      <c r="F19" s="75">
        <v>11906574</v>
      </c>
      <c r="G19" s="23">
        <f t="shared" si="1"/>
        <v>8.8901156282027341E-2</v>
      </c>
      <c r="H19" s="82"/>
      <c r="I19" s="83"/>
    </row>
    <row r="20" spans="3:9" s="1" customFormat="1" x14ac:dyDescent="0.2">
      <c r="C20" s="20" t="s">
        <v>14</v>
      </c>
      <c r="D20" s="75">
        <v>47</v>
      </c>
      <c r="E20" s="76">
        <f t="shared" si="0"/>
        <v>7.0044709388971685E-2</v>
      </c>
      <c r="F20" s="75">
        <v>1129869</v>
      </c>
      <c r="G20" s="23">
        <f t="shared" si="1"/>
        <v>8.4362353559653651E-3</v>
      </c>
      <c r="H20" s="82"/>
      <c r="I20" s="83"/>
    </row>
    <row r="21" spans="3:9" s="1" customFormat="1" x14ac:dyDescent="0.2">
      <c r="C21" s="20" t="s">
        <v>15</v>
      </c>
      <c r="D21" s="75">
        <v>44</v>
      </c>
      <c r="E21" s="76">
        <f t="shared" si="0"/>
        <v>6.5573770491803282E-2</v>
      </c>
      <c r="F21" s="75">
        <v>143502</v>
      </c>
      <c r="G21" s="23">
        <f>F21/$F$15</f>
        <v>1.0714663788914836E-3</v>
      </c>
      <c r="H21" s="82"/>
      <c r="I21" s="83"/>
    </row>
    <row r="22" spans="3:9" s="1" customFormat="1" x14ac:dyDescent="0.2">
      <c r="C22" s="46" t="s">
        <v>16</v>
      </c>
      <c r="D22" s="75">
        <v>26</v>
      </c>
      <c r="E22" s="76">
        <f t="shared" si="0"/>
        <v>3.8748137108792845E-2</v>
      </c>
      <c r="F22" s="75">
        <v>126403</v>
      </c>
      <c r="G22" s="23">
        <f t="shared" si="1"/>
        <v>9.4379565923137108E-4</v>
      </c>
      <c r="H22" s="82"/>
      <c r="I22" s="83"/>
    </row>
    <row r="23" spans="3:9" s="1" customFormat="1" x14ac:dyDescent="0.2">
      <c r="C23" s="20" t="s">
        <v>17</v>
      </c>
      <c r="D23" s="75">
        <v>36</v>
      </c>
      <c r="E23" s="76">
        <f t="shared" si="0"/>
        <v>5.3651266766020868E-2</v>
      </c>
      <c r="F23" s="75">
        <v>95834</v>
      </c>
      <c r="G23" s="23">
        <f t="shared" si="1"/>
        <v>7.1555036832020769E-4</v>
      </c>
      <c r="H23" s="82"/>
      <c r="I23" s="83"/>
    </row>
    <row r="24" spans="3:9" s="1" customFormat="1" x14ac:dyDescent="0.2">
      <c r="C24" s="20" t="s">
        <v>34</v>
      </c>
      <c r="D24" s="75">
        <v>110</v>
      </c>
      <c r="E24" s="76">
        <f t="shared" si="0"/>
        <v>0.16393442622950818</v>
      </c>
      <c r="F24" s="75">
        <v>83827315</v>
      </c>
      <c r="G24" s="23">
        <f>F24/$F$15</f>
        <v>0.62590172719018378</v>
      </c>
      <c r="H24" s="82"/>
      <c r="I24" s="83"/>
    </row>
    <row r="25" spans="3:9" s="1" customFormat="1" x14ac:dyDescent="0.2">
      <c r="C25" s="20" t="s">
        <v>50</v>
      </c>
      <c r="D25" s="75">
        <v>73</v>
      </c>
      <c r="E25" s="76">
        <f t="shared" si="0"/>
        <v>0.10879284649776454</v>
      </c>
      <c r="F25" s="75">
        <v>2302034</v>
      </c>
      <c r="G25" s="23">
        <f t="shared" si="1"/>
        <v>1.7188276358971147E-2</v>
      </c>
      <c r="H25" s="82"/>
      <c r="I25" s="83"/>
    </row>
    <row r="26" spans="3:9" s="1" customFormat="1" x14ac:dyDescent="0.2">
      <c r="C26" s="20" t="s">
        <v>38</v>
      </c>
      <c r="D26" s="75">
        <v>47</v>
      </c>
      <c r="E26" s="76">
        <f t="shared" si="0"/>
        <v>7.0044709388971685E-2</v>
      </c>
      <c r="F26" s="75">
        <v>24034</v>
      </c>
      <c r="G26" s="23">
        <f t="shared" si="1"/>
        <v>1.7945131740517846E-4</v>
      </c>
      <c r="H26" s="82"/>
      <c r="I26" s="83"/>
    </row>
    <row r="27" spans="3:9" s="1" customFormat="1" x14ac:dyDescent="0.2">
      <c r="C27" s="46" t="s">
        <v>19</v>
      </c>
      <c r="D27" s="75">
        <v>34</v>
      </c>
      <c r="E27" s="76">
        <f t="shared" si="0"/>
        <v>5.0670640834575259E-2</v>
      </c>
      <c r="F27" s="75">
        <v>134818</v>
      </c>
      <c r="G27" s="23">
        <f>F27/$F$15</f>
        <v>1.0066267666610364E-3</v>
      </c>
      <c r="H27" s="82"/>
      <c r="I27" s="83"/>
    </row>
    <row r="28" spans="3:9" s="1" customFormat="1" x14ac:dyDescent="0.2">
      <c r="C28" s="46" t="s">
        <v>28</v>
      </c>
      <c r="D28" s="75">
        <v>4</v>
      </c>
      <c r="E28" s="76">
        <f t="shared" si="0"/>
        <v>5.9612518628912071E-3</v>
      </c>
      <c r="F28" s="75">
        <v>16927</v>
      </c>
      <c r="G28" s="23">
        <f t="shared" si="1"/>
        <v>1.2638647123730781E-4</v>
      </c>
      <c r="H28" s="82"/>
      <c r="I28" s="83"/>
    </row>
    <row r="29" spans="3:9" s="1" customFormat="1" ht="28.5" x14ac:dyDescent="0.2">
      <c r="C29" s="84" t="s">
        <v>23</v>
      </c>
      <c r="D29" s="75">
        <v>3</v>
      </c>
      <c r="E29" s="76">
        <f t="shared" si="0"/>
        <v>4.4709388971684054E-3</v>
      </c>
      <c r="F29" s="75">
        <v>14066</v>
      </c>
      <c r="G29" s="23">
        <f t="shared" si="1"/>
        <v>1.0502464136728135E-4</v>
      </c>
      <c r="H29" s="82"/>
      <c r="I29" s="83"/>
    </row>
    <row r="30" spans="3:9" s="1" customFormat="1" ht="28.5" x14ac:dyDescent="0.2">
      <c r="C30" s="20" t="s">
        <v>24</v>
      </c>
      <c r="D30" s="75">
        <v>2</v>
      </c>
      <c r="E30" s="76">
        <f t="shared" si="0"/>
        <v>2.9806259314456036E-3</v>
      </c>
      <c r="F30" s="75">
        <v>44197</v>
      </c>
      <c r="G30" s="23">
        <f t="shared" si="1"/>
        <v>3.2999957873665109E-4</v>
      </c>
      <c r="H30" s="82"/>
      <c r="I30" s="83"/>
    </row>
    <row r="31" spans="3:9" s="1" customFormat="1" ht="28.5" x14ac:dyDescent="0.2">
      <c r="C31" s="24" t="s">
        <v>25</v>
      </c>
      <c r="D31" s="77">
        <v>5</v>
      </c>
      <c r="E31" s="78">
        <f>D31/$D$15</f>
        <v>7.4515648286140089E-3</v>
      </c>
      <c r="F31" s="77">
        <v>88092</v>
      </c>
      <c r="G31" s="81">
        <f>F31/$F$15</f>
        <v>6.5774425617279601E-4</v>
      </c>
      <c r="H31" s="82"/>
      <c r="I31" s="83"/>
    </row>
    <row r="32" spans="3:9" s="28" customFormat="1" ht="12" x14ac:dyDescent="0.2">
      <c r="C32" s="28" t="s">
        <v>20</v>
      </c>
    </row>
    <row r="36" spans="7:7" x14ac:dyDescent="0.25">
      <c r="G36" s="29"/>
    </row>
    <row r="37" spans="7:7" x14ac:dyDescent="0.25">
      <c r="G37" s="29"/>
    </row>
    <row r="38" spans="7:7" x14ac:dyDescent="0.25">
      <c r="G38" s="29"/>
    </row>
    <row r="39" spans="7:7" x14ac:dyDescent="0.25">
      <c r="G39" s="29"/>
    </row>
    <row r="40" spans="7:7" x14ac:dyDescent="0.25">
      <c r="G40" s="29"/>
    </row>
    <row r="41" spans="7:7" x14ac:dyDescent="0.25">
      <c r="G41" s="29"/>
    </row>
    <row r="42" spans="7:7" x14ac:dyDescent="0.25">
      <c r="G42" s="29"/>
    </row>
    <row r="43" spans="7:7" x14ac:dyDescent="0.25">
      <c r="G43" s="29"/>
    </row>
    <row r="44" spans="7:7" x14ac:dyDescent="0.25">
      <c r="G44" s="29"/>
    </row>
    <row r="45" spans="7:7" x14ac:dyDescent="0.25">
      <c r="G45" s="29"/>
    </row>
    <row r="46" spans="7:7" x14ac:dyDescent="0.25">
      <c r="G46" s="29"/>
    </row>
    <row r="47" spans="7:7" x14ac:dyDescent="0.25">
      <c r="G47" s="29"/>
    </row>
    <row r="48" spans="7:7" x14ac:dyDescent="0.25">
      <c r="G48" s="29"/>
    </row>
    <row r="49" spans="7:7" x14ac:dyDescent="0.25">
      <c r="G49" s="29"/>
    </row>
  </sheetData>
  <mergeCells count="7"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9"/>
  <dimension ref="C1:L48"/>
  <sheetViews>
    <sheetView showGridLines="0" view="pageBreakPreview" topLeftCell="A4" zoomScaleNormal="80" zoomScaleSheetLayoutView="100" workbookViewId="0">
      <selection activeCell="H5" sqref="H5"/>
    </sheetView>
  </sheetViews>
  <sheetFormatPr baseColWidth="10" defaultRowHeight="15" x14ac:dyDescent="0.25"/>
  <cols>
    <col min="1" max="1" width="2.28515625" customWidth="1"/>
    <col min="2" max="2" width="0.7109375" customWidth="1"/>
    <col min="3" max="3" width="79" customWidth="1"/>
    <col min="4" max="4" width="12.42578125" customWidth="1"/>
    <col min="5" max="5" width="11.85546875" customWidth="1"/>
    <col min="6" max="6" width="16.5703125" customWidth="1"/>
    <col min="7" max="7" width="12.42578125" customWidth="1"/>
    <col min="8" max="8" width="15.85546875" bestFit="1" customWidth="1"/>
    <col min="9" max="9" width="14" bestFit="1" customWidth="1"/>
  </cols>
  <sheetData>
    <row r="1" spans="3:12" s="1" customFormat="1" ht="3.75" customHeight="1" thickBot="1" x14ac:dyDescent="0.25"/>
    <row r="2" spans="3:12" s="1" customFormat="1" ht="15.75" x14ac:dyDescent="0.25">
      <c r="C2" s="2"/>
      <c r="D2" s="3"/>
      <c r="E2" s="3"/>
      <c r="F2" s="3"/>
      <c r="G2" s="4"/>
      <c r="H2" s="5"/>
    </row>
    <row r="3" spans="3:12" s="1" customFormat="1" x14ac:dyDescent="0.2">
      <c r="C3" s="6"/>
      <c r="D3" s="7"/>
      <c r="E3" s="7"/>
      <c r="F3" s="7"/>
      <c r="G3" s="8"/>
    </row>
    <row r="4" spans="3:12" s="1" customFormat="1" x14ac:dyDescent="0.2">
      <c r="C4" s="6"/>
      <c r="D4" s="7"/>
      <c r="E4" s="7"/>
      <c r="F4" s="7"/>
      <c r="G4" s="8"/>
    </row>
    <row r="5" spans="3:12" s="1" customFormat="1" x14ac:dyDescent="0.2">
      <c r="C5" s="6"/>
      <c r="D5" s="7"/>
      <c r="E5" s="7"/>
      <c r="F5" s="7"/>
      <c r="G5" s="8"/>
    </row>
    <row r="6" spans="3:12" s="1" customFormat="1" ht="15.75" thickBot="1" x14ac:dyDescent="0.25">
      <c r="C6" s="9"/>
      <c r="D6" s="10"/>
      <c r="E6" s="10"/>
      <c r="F6" s="10"/>
      <c r="G6" s="11"/>
    </row>
    <row r="7" spans="3:12" s="1" customFormat="1" ht="5.25" customHeight="1" x14ac:dyDescent="0.2">
      <c r="C7" s="12"/>
      <c r="D7" s="13"/>
      <c r="E7" s="13"/>
      <c r="F7" s="13"/>
      <c r="G7" s="14"/>
    </row>
    <row r="8" spans="3:12" s="1" customFormat="1" ht="15.75" x14ac:dyDescent="0.25">
      <c r="C8" s="142" t="s">
        <v>0</v>
      </c>
      <c r="D8" s="143"/>
      <c r="E8" s="143"/>
      <c r="F8" s="143"/>
      <c r="G8" s="144"/>
    </row>
    <row r="9" spans="3:12" s="1" customFormat="1" ht="15.75" x14ac:dyDescent="0.25">
      <c r="C9" s="142" t="s">
        <v>1</v>
      </c>
      <c r="D9" s="143"/>
      <c r="E9" s="143"/>
      <c r="F9" s="143"/>
      <c r="G9" s="144"/>
    </row>
    <row r="10" spans="3:12" s="1" customFormat="1" ht="15.75" x14ac:dyDescent="0.25">
      <c r="C10" s="142" t="s">
        <v>2</v>
      </c>
      <c r="D10" s="143"/>
      <c r="E10" s="143"/>
      <c r="F10" s="143"/>
      <c r="G10" s="144"/>
    </row>
    <row r="11" spans="3:12" s="1" customFormat="1" ht="15.75" x14ac:dyDescent="0.25">
      <c r="C11" s="142" t="s">
        <v>63</v>
      </c>
      <c r="D11" s="143"/>
      <c r="E11" s="143"/>
      <c r="F11" s="143"/>
      <c r="G11" s="144"/>
    </row>
    <row r="12" spans="3:12" s="1" customFormat="1" ht="5.25" customHeight="1" x14ac:dyDescent="0.2">
      <c r="C12" s="12"/>
      <c r="D12" s="13"/>
      <c r="E12" s="13"/>
      <c r="F12" s="13"/>
      <c r="G12" s="15"/>
    </row>
    <row r="13" spans="3:12" s="1" customFormat="1" ht="31.5" customHeight="1" x14ac:dyDescent="0.2">
      <c r="C13" s="145" t="s">
        <v>3</v>
      </c>
      <c r="D13" s="147" t="s">
        <v>4</v>
      </c>
      <c r="E13" s="147"/>
      <c r="F13" s="147" t="s">
        <v>5</v>
      </c>
      <c r="G13" s="148"/>
    </row>
    <row r="14" spans="3:12" s="1" customFormat="1" ht="15.75" x14ac:dyDescent="0.2">
      <c r="C14" s="146"/>
      <c r="D14" s="37" t="s">
        <v>6</v>
      </c>
      <c r="E14" s="37" t="s">
        <v>7</v>
      </c>
      <c r="F14" s="37" t="s">
        <v>8</v>
      </c>
      <c r="G14" s="36" t="s">
        <v>7</v>
      </c>
    </row>
    <row r="15" spans="3:12" s="1" customFormat="1" x14ac:dyDescent="0.2">
      <c r="C15" s="16" t="s">
        <v>9</v>
      </c>
      <c r="D15" s="17">
        <f>SUM(D16:D30)</f>
        <v>731</v>
      </c>
      <c r="E15" s="18">
        <f>SUM(E16:E30)</f>
        <v>1</v>
      </c>
      <c r="F15" s="17">
        <f>SUM(F16:F30)</f>
        <v>93585666</v>
      </c>
      <c r="G15" s="19">
        <f>SUM(G16:G30)</f>
        <v>1.0000000000000002</v>
      </c>
      <c r="H15" s="80"/>
      <c r="I15" s="80"/>
      <c r="J15" s="80"/>
      <c r="K15" s="80"/>
      <c r="L15" s="80"/>
    </row>
    <row r="16" spans="3:12" s="1" customFormat="1" x14ac:dyDescent="0.2">
      <c r="C16" s="20" t="s">
        <v>21</v>
      </c>
      <c r="D16" s="75">
        <v>135</v>
      </c>
      <c r="E16" s="76">
        <f>D16/$D$15</f>
        <v>0.18467852257181944</v>
      </c>
      <c r="F16" s="75">
        <v>341494</v>
      </c>
      <c r="G16" s="23">
        <f>F16/$F$15</f>
        <v>3.6489989823868967E-3</v>
      </c>
      <c r="H16" s="82"/>
      <c r="I16" s="83"/>
      <c r="J16" s="80"/>
      <c r="K16" s="80"/>
      <c r="L16" s="80"/>
    </row>
    <row r="17" spans="3:9" s="1" customFormat="1" x14ac:dyDescent="0.2">
      <c r="C17" s="20" t="s">
        <v>10</v>
      </c>
      <c r="D17" s="75">
        <v>25</v>
      </c>
      <c r="E17" s="76">
        <f t="shared" ref="E17:E29" si="0">D17/$D$15</f>
        <v>3.4199726402188782E-2</v>
      </c>
      <c r="F17" s="75">
        <v>23256</v>
      </c>
      <c r="G17" s="23">
        <f t="shared" ref="G17:G29" si="1">F17/$F$15</f>
        <v>2.4849959394422644E-4</v>
      </c>
      <c r="H17" s="82"/>
      <c r="I17" s="83"/>
    </row>
    <row r="18" spans="3:9" s="1" customFormat="1" x14ac:dyDescent="0.2">
      <c r="C18" s="20" t="s">
        <v>11</v>
      </c>
      <c r="D18" s="75">
        <v>70</v>
      </c>
      <c r="E18" s="76">
        <f t="shared" si="0"/>
        <v>9.575923392612859E-2</v>
      </c>
      <c r="F18" s="75">
        <v>26555249</v>
      </c>
      <c r="G18" s="23">
        <f>F18/$F$15</f>
        <v>0.28375337949724055</v>
      </c>
      <c r="H18" s="82"/>
      <c r="I18" s="83"/>
    </row>
    <row r="19" spans="3:9" s="1" customFormat="1" x14ac:dyDescent="0.2">
      <c r="C19" s="20" t="s">
        <v>49</v>
      </c>
      <c r="D19" s="75">
        <v>52</v>
      </c>
      <c r="E19" s="76">
        <f t="shared" si="0"/>
        <v>7.1135430916552667E-2</v>
      </c>
      <c r="F19" s="75">
        <v>18512717</v>
      </c>
      <c r="G19" s="23">
        <f t="shared" si="1"/>
        <v>0.19781573173823436</v>
      </c>
      <c r="H19" s="82"/>
      <c r="I19" s="83"/>
    </row>
    <row r="20" spans="3:9" s="1" customFormat="1" x14ac:dyDescent="0.2">
      <c r="C20" s="20" t="s">
        <v>14</v>
      </c>
      <c r="D20" s="75">
        <v>33</v>
      </c>
      <c r="E20" s="76">
        <f t="shared" si="0"/>
        <v>4.5143638850889192E-2</v>
      </c>
      <c r="F20" s="75">
        <v>756809</v>
      </c>
      <c r="G20" s="23">
        <f>F20/$F$15</f>
        <v>8.0868046608761641E-3</v>
      </c>
      <c r="H20" s="82"/>
      <c r="I20" s="83"/>
    </row>
    <row r="21" spans="3:9" s="1" customFormat="1" x14ac:dyDescent="0.2">
      <c r="C21" s="46" t="s">
        <v>15</v>
      </c>
      <c r="D21" s="75">
        <v>36</v>
      </c>
      <c r="E21" s="76">
        <f t="shared" si="0"/>
        <v>4.9247606019151846E-2</v>
      </c>
      <c r="F21" s="75">
        <v>158630</v>
      </c>
      <c r="G21" s="23">
        <f t="shared" si="1"/>
        <v>1.6950245350607432E-3</v>
      </c>
      <c r="H21" s="82"/>
      <c r="I21" s="83"/>
    </row>
    <row r="22" spans="3:9" s="1" customFormat="1" x14ac:dyDescent="0.2">
      <c r="C22" s="20" t="s">
        <v>16</v>
      </c>
      <c r="D22" s="75">
        <v>25</v>
      </c>
      <c r="E22" s="76">
        <f t="shared" si="0"/>
        <v>3.4199726402188782E-2</v>
      </c>
      <c r="F22" s="75">
        <v>125761</v>
      </c>
      <c r="G22" s="23">
        <f t="shared" si="1"/>
        <v>1.3438062192131005E-3</v>
      </c>
      <c r="H22" s="82"/>
      <c r="I22" s="83"/>
    </row>
    <row r="23" spans="3:9" s="1" customFormat="1" x14ac:dyDescent="0.2">
      <c r="C23" s="20" t="s">
        <v>17</v>
      </c>
      <c r="D23" s="75">
        <v>37</v>
      </c>
      <c r="E23" s="76">
        <f t="shared" si="0"/>
        <v>5.0615595075239397E-2</v>
      </c>
      <c r="F23" s="75">
        <v>95889</v>
      </c>
      <c r="G23" s="23">
        <f>F23/$F$15</f>
        <v>1.0246120383435643E-3</v>
      </c>
      <c r="H23" s="82"/>
      <c r="I23" s="83"/>
    </row>
    <row r="24" spans="3:9" s="1" customFormat="1" x14ac:dyDescent="0.2">
      <c r="C24" s="20" t="s">
        <v>34</v>
      </c>
      <c r="D24" s="75">
        <v>78</v>
      </c>
      <c r="E24" s="76">
        <f t="shared" si="0"/>
        <v>0.106703146374829</v>
      </c>
      <c r="F24" s="75">
        <v>42535912</v>
      </c>
      <c r="G24" s="23">
        <f t="shared" si="1"/>
        <v>0.45451310887716501</v>
      </c>
      <c r="H24" s="82"/>
      <c r="I24" s="83"/>
    </row>
    <row r="25" spans="3:9" s="1" customFormat="1" ht="17.25" customHeight="1" x14ac:dyDescent="0.2">
      <c r="C25" s="20" t="s">
        <v>50</v>
      </c>
      <c r="D25" s="75">
        <v>130</v>
      </c>
      <c r="E25" s="76">
        <f t="shared" si="0"/>
        <v>0.17783857729138167</v>
      </c>
      <c r="F25" s="75">
        <v>3618516</v>
      </c>
      <c r="G25" s="79">
        <f t="shared" si="1"/>
        <v>3.8665280215027804E-2</v>
      </c>
      <c r="H25" s="82"/>
      <c r="I25" s="83"/>
    </row>
    <row r="26" spans="3:9" s="1" customFormat="1" x14ac:dyDescent="0.2">
      <c r="C26" s="46" t="s">
        <v>38</v>
      </c>
      <c r="D26" s="75">
        <v>49</v>
      </c>
      <c r="E26" s="76">
        <f t="shared" si="0"/>
        <v>6.7031463748290013E-2</v>
      </c>
      <c r="F26" s="75">
        <v>9534</v>
      </c>
      <c r="G26" s="23">
        <f>F26/$F$15</f>
        <v>1.0187457553595867E-4</v>
      </c>
      <c r="H26" s="82"/>
      <c r="I26" s="83"/>
    </row>
    <row r="27" spans="3:9" s="1" customFormat="1" x14ac:dyDescent="0.2">
      <c r="C27" s="46" t="s">
        <v>19</v>
      </c>
      <c r="D27" s="75">
        <v>56</v>
      </c>
      <c r="E27" s="76">
        <f t="shared" si="0"/>
        <v>7.6607387140902872E-2</v>
      </c>
      <c r="F27" s="75">
        <v>796363</v>
      </c>
      <c r="G27" s="23">
        <f t="shared" si="1"/>
        <v>8.5094548560460097E-3</v>
      </c>
      <c r="H27" s="82"/>
      <c r="I27" s="83"/>
    </row>
    <row r="28" spans="3:9" s="1" customFormat="1" ht="14.25" customHeight="1" x14ac:dyDescent="0.2">
      <c r="C28" s="84" t="s">
        <v>28</v>
      </c>
      <c r="D28" s="75">
        <v>1</v>
      </c>
      <c r="E28" s="76">
        <f t="shared" si="0"/>
        <v>1.3679890560875513E-3</v>
      </c>
      <c r="F28" s="75">
        <v>3923</v>
      </c>
      <c r="G28" s="23">
        <f t="shared" si="1"/>
        <v>4.1918812652356399E-5</v>
      </c>
      <c r="H28" s="82"/>
      <c r="I28" s="83"/>
    </row>
    <row r="29" spans="3:9" s="1" customFormat="1" ht="28.5" x14ac:dyDescent="0.2">
      <c r="C29" s="20" t="s">
        <v>23</v>
      </c>
      <c r="D29" s="75">
        <v>2</v>
      </c>
      <c r="E29" s="76">
        <f t="shared" si="0"/>
        <v>2.7359781121751026E-3</v>
      </c>
      <c r="F29" s="75">
        <v>8098</v>
      </c>
      <c r="G29" s="23">
        <f t="shared" si="1"/>
        <v>8.6530345362931965E-5</v>
      </c>
      <c r="H29" s="82"/>
      <c r="I29" s="83"/>
    </row>
    <row r="30" spans="3:9" s="1" customFormat="1" ht="28.5" x14ac:dyDescent="0.2">
      <c r="C30" s="24" t="s">
        <v>24</v>
      </c>
      <c r="D30" s="77">
        <v>2</v>
      </c>
      <c r="E30" s="78">
        <f>D30/$D$15</f>
        <v>2.7359781121751026E-3</v>
      </c>
      <c r="F30" s="77">
        <v>43515</v>
      </c>
      <c r="G30" s="81">
        <f>F30/$F$15</f>
        <v>4.6497505291034631E-4</v>
      </c>
      <c r="H30" s="82"/>
      <c r="I30" s="83"/>
    </row>
    <row r="31" spans="3:9" s="28" customFormat="1" ht="12" x14ac:dyDescent="0.2">
      <c r="C31" s="28" t="s">
        <v>20</v>
      </c>
    </row>
    <row r="35" spans="7:7" x14ac:dyDescent="0.25">
      <c r="G35" s="29"/>
    </row>
    <row r="36" spans="7:7" x14ac:dyDescent="0.25">
      <c r="G36" s="29"/>
    </row>
    <row r="37" spans="7:7" x14ac:dyDescent="0.25">
      <c r="G37" s="29"/>
    </row>
    <row r="38" spans="7:7" x14ac:dyDescent="0.25">
      <c r="G38" s="29"/>
    </row>
    <row r="39" spans="7:7" x14ac:dyDescent="0.25">
      <c r="G39" s="29"/>
    </row>
    <row r="40" spans="7:7" x14ac:dyDescent="0.25">
      <c r="G40" s="29"/>
    </row>
    <row r="41" spans="7:7" x14ac:dyDescent="0.25">
      <c r="G41" s="29"/>
    </row>
    <row r="42" spans="7:7" x14ac:dyDescent="0.25">
      <c r="G42" s="29"/>
    </row>
    <row r="43" spans="7:7" x14ac:dyDescent="0.25">
      <c r="G43" s="29"/>
    </row>
    <row r="44" spans="7:7" x14ac:dyDescent="0.25">
      <c r="G44" s="29"/>
    </row>
    <row r="45" spans="7:7" x14ac:dyDescent="0.25">
      <c r="G45" s="29"/>
    </row>
    <row r="46" spans="7:7" x14ac:dyDescent="0.25">
      <c r="G46" s="29"/>
    </row>
    <row r="47" spans="7:7" x14ac:dyDescent="0.25">
      <c r="G47" s="29"/>
    </row>
    <row r="48" spans="7:7" x14ac:dyDescent="0.25">
      <c r="G48" s="29"/>
    </row>
  </sheetData>
  <mergeCells count="7"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H48"/>
  <sheetViews>
    <sheetView showGridLines="0" view="pageBreakPreview" zoomScale="85" zoomScaleNormal="80" zoomScaleSheetLayoutView="85" workbookViewId="0">
      <selection activeCell="C15" sqref="C15"/>
    </sheetView>
  </sheetViews>
  <sheetFormatPr baseColWidth="10" defaultRowHeight="15" x14ac:dyDescent="0.25"/>
  <cols>
    <col min="1" max="1" width="2.28515625" customWidth="1"/>
    <col min="2" max="2" width="0.7109375" customWidth="1"/>
    <col min="3" max="3" width="64.85546875" customWidth="1"/>
    <col min="4" max="6" width="14.85546875" customWidth="1"/>
    <col min="7" max="7" width="13.42578125" customWidth="1"/>
    <col min="8" max="8" width="8.5703125" customWidth="1"/>
  </cols>
  <sheetData>
    <row r="1" spans="3:8" s="1" customFormat="1" ht="3.75" customHeight="1" thickBot="1" x14ac:dyDescent="0.25"/>
    <row r="2" spans="3:8" s="1" customFormat="1" ht="15.75" x14ac:dyDescent="0.25">
      <c r="C2" s="2"/>
      <c r="D2" s="3"/>
      <c r="E2" s="3"/>
      <c r="F2" s="3"/>
      <c r="G2" s="4"/>
      <c r="H2" s="5"/>
    </row>
    <row r="3" spans="3:8" s="1" customFormat="1" x14ac:dyDescent="0.2">
      <c r="C3" s="6"/>
      <c r="D3" s="7"/>
      <c r="E3" s="7"/>
      <c r="F3" s="7"/>
      <c r="G3" s="8"/>
    </row>
    <row r="4" spans="3:8" s="1" customFormat="1" x14ac:dyDescent="0.2">
      <c r="C4" s="6"/>
      <c r="D4" s="7"/>
      <c r="E4" s="7"/>
      <c r="F4" s="7"/>
      <c r="G4" s="8"/>
    </row>
    <row r="5" spans="3:8" s="1" customFormat="1" x14ac:dyDescent="0.2">
      <c r="C5" s="6"/>
      <c r="D5" s="7"/>
      <c r="E5" s="7"/>
      <c r="F5" s="7"/>
      <c r="G5" s="8"/>
    </row>
    <row r="6" spans="3:8" s="1" customFormat="1" ht="15.75" thickBot="1" x14ac:dyDescent="0.25">
      <c r="C6" s="9"/>
      <c r="D6" s="10"/>
      <c r="E6" s="10"/>
      <c r="F6" s="10"/>
      <c r="G6" s="11"/>
    </row>
    <row r="7" spans="3:8" s="1" customFormat="1" ht="5.25" customHeight="1" x14ac:dyDescent="0.2">
      <c r="C7" s="12"/>
      <c r="D7" s="13"/>
      <c r="E7" s="13"/>
      <c r="F7" s="13"/>
      <c r="G7" s="14"/>
    </row>
    <row r="8" spans="3:8" s="1" customFormat="1" ht="15.75" x14ac:dyDescent="0.25">
      <c r="C8" s="142" t="s">
        <v>0</v>
      </c>
      <c r="D8" s="143"/>
      <c r="E8" s="143"/>
      <c r="F8" s="143"/>
      <c r="G8" s="144"/>
    </row>
    <row r="9" spans="3:8" s="1" customFormat="1" ht="15.75" x14ac:dyDescent="0.25">
      <c r="C9" s="142" t="s">
        <v>1</v>
      </c>
      <c r="D9" s="143"/>
      <c r="E9" s="143"/>
      <c r="F9" s="143"/>
      <c r="G9" s="144"/>
    </row>
    <row r="10" spans="3:8" s="1" customFormat="1" ht="15.75" x14ac:dyDescent="0.25">
      <c r="C10" s="142" t="s">
        <v>2</v>
      </c>
      <c r="D10" s="143"/>
      <c r="E10" s="143"/>
      <c r="F10" s="143"/>
      <c r="G10" s="144"/>
    </row>
    <row r="11" spans="3:8" s="1" customFormat="1" ht="15.75" x14ac:dyDescent="0.25">
      <c r="C11" s="142" t="s">
        <v>32</v>
      </c>
      <c r="D11" s="143"/>
      <c r="E11" s="143"/>
      <c r="F11" s="143"/>
      <c r="G11" s="144"/>
    </row>
    <row r="12" spans="3:8" s="1" customFormat="1" ht="5.25" customHeight="1" x14ac:dyDescent="0.2">
      <c r="C12" s="12"/>
      <c r="D12" s="13"/>
      <c r="E12" s="13"/>
      <c r="F12" s="13"/>
      <c r="G12" s="15"/>
    </row>
    <row r="13" spans="3:8" s="1" customFormat="1" ht="31.5" customHeight="1" x14ac:dyDescent="0.2">
      <c r="C13" s="145" t="s">
        <v>3</v>
      </c>
      <c r="D13" s="147" t="s">
        <v>4</v>
      </c>
      <c r="E13" s="147"/>
      <c r="F13" s="147" t="s">
        <v>5</v>
      </c>
      <c r="G13" s="148"/>
    </row>
    <row r="14" spans="3:8" s="1" customFormat="1" ht="15.75" x14ac:dyDescent="0.2">
      <c r="C14" s="146"/>
      <c r="D14" s="30" t="s">
        <v>6</v>
      </c>
      <c r="E14" s="30" t="s">
        <v>7</v>
      </c>
      <c r="F14" s="30" t="s">
        <v>8</v>
      </c>
      <c r="G14" s="31" t="s">
        <v>7</v>
      </c>
    </row>
    <row r="15" spans="3:8" s="1" customFormat="1" x14ac:dyDescent="0.2">
      <c r="C15" s="16" t="s">
        <v>9</v>
      </c>
      <c r="D15" s="17">
        <f>SUM(D16:D30)</f>
        <v>652</v>
      </c>
      <c r="E15" s="18">
        <f>SUM(E16:E30)</f>
        <v>1</v>
      </c>
      <c r="F15" s="17">
        <f>SUM(F16:F30)</f>
        <v>70435603</v>
      </c>
      <c r="G15" s="19">
        <f>SUM(G16:G30)</f>
        <v>1</v>
      </c>
    </row>
    <row r="16" spans="3:8" s="1" customFormat="1" x14ac:dyDescent="0.2">
      <c r="C16" s="20" t="s">
        <v>21</v>
      </c>
      <c r="D16" s="21">
        <v>121</v>
      </c>
      <c r="E16" s="22">
        <f>D16/$D$15</f>
        <v>0.18558282208588958</v>
      </c>
      <c r="F16" s="21">
        <v>254493</v>
      </c>
      <c r="G16" s="23">
        <f>F16/$F$15</f>
        <v>3.6131301381774213E-3</v>
      </c>
    </row>
    <row r="17" spans="3:7" s="1" customFormat="1" x14ac:dyDescent="0.2">
      <c r="C17" s="20" t="s">
        <v>10</v>
      </c>
      <c r="D17" s="21">
        <v>69</v>
      </c>
      <c r="E17" s="22">
        <f t="shared" ref="E17:E30" si="0">D17/$D$15</f>
        <v>0.10582822085889571</v>
      </c>
      <c r="F17" s="21">
        <v>15295</v>
      </c>
      <c r="G17" s="23">
        <f t="shared" ref="G17:G30" si="1">F17/$F$15</f>
        <v>2.1714870532165388E-4</v>
      </c>
    </row>
    <row r="18" spans="3:7" s="1" customFormat="1" x14ac:dyDescent="0.2">
      <c r="C18" s="20" t="s">
        <v>11</v>
      </c>
      <c r="D18" s="21">
        <v>69</v>
      </c>
      <c r="E18" s="22">
        <f t="shared" si="0"/>
        <v>0.10582822085889571</v>
      </c>
      <c r="F18" s="21">
        <v>35321058</v>
      </c>
      <c r="G18" s="23">
        <f t="shared" si="1"/>
        <v>0.50146597027074502</v>
      </c>
    </row>
    <row r="19" spans="3:7" s="1" customFormat="1" x14ac:dyDescent="0.2">
      <c r="C19" s="20" t="s">
        <v>12</v>
      </c>
      <c r="D19" s="21">
        <v>53</v>
      </c>
      <c r="E19" s="22">
        <f t="shared" si="0"/>
        <v>8.1288343558282211E-2</v>
      </c>
      <c r="F19" s="21">
        <v>30967</v>
      </c>
      <c r="G19" s="23">
        <f t="shared" si="1"/>
        <v>4.396498174367869E-4</v>
      </c>
    </row>
    <row r="20" spans="3:7" s="1" customFormat="1" x14ac:dyDescent="0.2">
      <c r="C20" s="20" t="s">
        <v>13</v>
      </c>
      <c r="D20" s="21">
        <v>38</v>
      </c>
      <c r="E20" s="22">
        <f t="shared" si="0"/>
        <v>5.8282208588957052E-2</v>
      </c>
      <c r="F20" s="21">
        <v>126766</v>
      </c>
      <c r="G20" s="23">
        <f t="shared" si="1"/>
        <v>1.7997432349659873E-3</v>
      </c>
    </row>
    <row r="21" spans="3:7" s="1" customFormat="1" x14ac:dyDescent="0.2">
      <c r="C21" s="20" t="s">
        <v>14</v>
      </c>
      <c r="D21" s="21">
        <v>35</v>
      </c>
      <c r="E21" s="22">
        <f t="shared" si="0"/>
        <v>5.3680981595092027E-2</v>
      </c>
      <c r="F21" s="21">
        <v>1231203</v>
      </c>
      <c r="G21" s="23">
        <f t="shared" si="1"/>
        <v>1.747983899562839E-2</v>
      </c>
    </row>
    <row r="22" spans="3:7" s="1" customFormat="1" x14ac:dyDescent="0.2">
      <c r="C22" s="20" t="s">
        <v>15</v>
      </c>
      <c r="D22" s="21">
        <v>34</v>
      </c>
      <c r="E22" s="22">
        <f t="shared" si="0"/>
        <v>5.2147239263803678E-2</v>
      </c>
      <c r="F22" s="21">
        <v>166723</v>
      </c>
      <c r="G22" s="23">
        <f t="shared" si="1"/>
        <v>2.3670273682472767E-3</v>
      </c>
    </row>
    <row r="23" spans="3:7" s="1" customFormat="1" x14ac:dyDescent="0.2">
      <c r="C23" s="20" t="s">
        <v>16</v>
      </c>
      <c r="D23" s="21">
        <v>39</v>
      </c>
      <c r="E23" s="22">
        <f t="shared" si="0"/>
        <v>5.98159509202454E-2</v>
      </c>
      <c r="F23" s="21">
        <v>861736</v>
      </c>
      <c r="G23" s="23">
        <f t="shared" si="1"/>
        <v>1.2234380956460329E-2</v>
      </c>
    </row>
    <row r="24" spans="3:7" s="1" customFormat="1" x14ac:dyDescent="0.2">
      <c r="C24" s="20" t="s">
        <v>17</v>
      </c>
      <c r="D24" s="21">
        <v>36</v>
      </c>
      <c r="E24" s="22">
        <f t="shared" si="0"/>
        <v>5.5214723926380369E-2</v>
      </c>
      <c r="F24" s="21">
        <v>385194</v>
      </c>
      <c r="G24" s="23">
        <f t="shared" si="1"/>
        <v>5.4687400063856912E-3</v>
      </c>
    </row>
    <row r="25" spans="3:7" s="1" customFormat="1" x14ac:dyDescent="0.2">
      <c r="C25" s="20" t="s">
        <v>34</v>
      </c>
      <c r="D25" s="21">
        <v>110</v>
      </c>
      <c r="E25" s="22">
        <f t="shared" si="0"/>
        <v>0.16871165644171779</v>
      </c>
      <c r="F25" s="21">
        <v>29229804</v>
      </c>
      <c r="G25" s="23">
        <f t="shared" si="1"/>
        <v>0.41498621087974502</v>
      </c>
    </row>
    <row r="26" spans="3:7" s="1" customFormat="1" x14ac:dyDescent="0.2">
      <c r="C26" s="20" t="s">
        <v>22</v>
      </c>
      <c r="D26" s="21">
        <v>6</v>
      </c>
      <c r="E26" s="22">
        <f t="shared" si="0"/>
        <v>9.202453987730062E-3</v>
      </c>
      <c r="F26" s="21">
        <v>1899972</v>
      </c>
      <c r="G26" s="23">
        <f t="shared" si="1"/>
        <v>2.6974596923660894E-2</v>
      </c>
    </row>
    <row r="27" spans="3:7" s="1" customFormat="1" ht="28.5" x14ac:dyDescent="0.2">
      <c r="C27" s="20" t="s">
        <v>19</v>
      </c>
      <c r="D27" s="21">
        <v>32</v>
      </c>
      <c r="E27" s="22">
        <f t="shared" si="0"/>
        <v>4.9079754601226995E-2</v>
      </c>
      <c r="F27" s="21">
        <v>875755</v>
      </c>
      <c r="G27" s="23">
        <f t="shared" si="1"/>
        <v>1.2433413823404052E-2</v>
      </c>
    </row>
    <row r="28" spans="3:7" s="1" customFormat="1" ht="28.5" x14ac:dyDescent="0.2">
      <c r="C28" s="20" t="s">
        <v>28</v>
      </c>
      <c r="D28" s="21">
        <v>6</v>
      </c>
      <c r="E28" s="22">
        <f t="shared" si="0"/>
        <v>9.202453987730062E-3</v>
      </c>
      <c r="F28" s="21">
        <v>20099</v>
      </c>
      <c r="G28" s="23">
        <f>F28/$F$15</f>
        <v>2.8535284918338811E-4</v>
      </c>
    </row>
    <row r="29" spans="3:7" s="1" customFormat="1" ht="28.5" x14ac:dyDescent="0.2">
      <c r="C29" s="20" t="s">
        <v>23</v>
      </c>
      <c r="D29" s="21">
        <v>3</v>
      </c>
      <c r="E29" s="22">
        <f t="shared" si="0"/>
        <v>4.601226993865031E-3</v>
      </c>
      <c r="F29" s="21">
        <v>7659</v>
      </c>
      <c r="G29" s="23">
        <f>F29/$F$15</f>
        <v>1.087376223640763E-4</v>
      </c>
    </row>
    <row r="30" spans="3:7" s="1" customFormat="1" ht="42.75" x14ac:dyDescent="0.2">
      <c r="C30" s="24" t="s">
        <v>24</v>
      </c>
      <c r="D30" s="25">
        <v>1</v>
      </c>
      <c r="E30" s="26">
        <f t="shared" si="0"/>
        <v>1.5337423312883436E-3</v>
      </c>
      <c r="F30" s="25">
        <v>8879</v>
      </c>
      <c r="G30" s="27">
        <f t="shared" si="1"/>
        <v>1.260584082740088E-4</v>
      </c>
    </row>
    <row r="31" spans="3:7" s="28" customFormat="1" ht="12" x14ac:dyDescent="0.2">
      <c r="C31" s="28" t="s">
        <v>20</v>
      </c>
    </row>
    <row r="35" spans="7:7" x14ac:dyDescent="0.25">
      <c r="G35" s="29"/>
    </row>
    <row r="36" spans="7:7" x14ac:dyDescent="0.25">
      <c r="G36" s="29"/>
    </row>
    <row r="37" spans="7:7" x14ac:dyDescent="0.25">
      <c r="G37" s="29"/>
    </row>
    <row r="38" spans="7:7" x14ac:dyDescent="0.25">
      <c r="G38" s="29"/>
    </row>
    <row r="39" spans="7:7" x14ac:dyDescent="0.25">
      <c r="G39" s="29"/>
    </row>
    <row r="40" spans="7:7" x14ac:dyDescent="0.25">
      <c r="G40" s="29"/>
    </row>
    <row r="41" spans="7:7" x14ac:dyDescent="0.25">
      <c r="G41" s="29"/>
    </row>
    <row r="42" spans="7:7" x14ac:dyDescent="0.25">
      <c r="G42" s="29"/>
    </row>
    <row r="43" spans="7:7" x14ac:dyDescent="0.25">
      <c r="G43" s="29"/>
    </row>
    <row r="44" spans="7:7" x14ac:dyDescent="0.25">
      <c r="G44" s="29"/>
    </row>
    <row r="45" spans="7:7" x14ac:dyDescent="0.25">
      <c r="G45" s="29"/>
    </row>
    <row r="46" spans="7:7" x14ac:dyDescent="0.25">
      <c r="G46" s="29"/>
    </row>
    <row r="47" spans="7:7" x14ac:dyDescent="0.25">
      <c r="G47" s="29"/>
    </row>
    <row r="48" spans="7:7" x14ac:dyDescent="0.25">
      <c r="G48" s="29"/>
    </row>
  </sheetData>
  <mergeCells count="7"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94488188976377963" right="0.94488188976377963" top="0.74803149606299213" bottom="0.74803149606299213" header="0.31496062992125984" footer="0.31496062992125984"/>
  <pageSetup scale="85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0"/>
  <dimension ref="C1:L48"/>
  <sheetViews>
    <sheetView showGridLines="0" view="pageBreakPreview" topLeftCell="A4" zoomScaleNormal="80" zoomScaleSheetLayoutView="100" workbookViewId="0">
      <selection activeCell="C15" sqref="C15"/>
    </sheetView>
  </sheetViews>
  <sheetFormatPr baseColWidth="10" defaultRowHeight="15" x14ac:dyDescent="0.25"/>
  <cols>
    <col min="1" max="1" width="2.28515625" customWidth="1"/>
    <col min="2" max="2" width="0.7109375" customWidth="1"/>
    <col min="3" max="3" width="79" customWidth="1"/>
    <col min="4" max="4" width="12.42578125" customWidth="1"/>
    <col min="5" max="5" width="11.85546875" customWidth="1"/>
    <col min="6" max="6" width="16.5703125" customWidth="1"/>
    <col min="7" max="7" width="12.42578125" customWidth="1"/>
    <col min="8" max="8" width="15.85546875" bestFit="1" customWidth="1"/>
    <col min="9" max="9" width="14" bestFit="1" customWidth="1"/>
  </cols>
  <sheetData>
    <row r="1" spans="3:12" s="1" customFormat="1" ht="3.75" customHeight="1" thickBot="1" x14ac:dyDescent="0.25"/>
    <row r="2" spans="3:12" s="1" customFormat="1" ht="15.75" x14ac:dyDescent="0.25">
      <c r="C2" s="2"/>
      <c r="D2" s="3"/>
      <c r="E2" s="3"/>
      <c r="F2" s="3"/>
      <c r="G2" s="4"/>
      <c r="H2" s="5"/>
    </row>
    <row r="3" spans="3:12" s="1" customFormat="1" x14ac:dyDescent="0.2">
      <c r="C3" s="6"/>
      <c r="D3" s="7"/>
      <c r="E3" s="7"/>
      <c r="F3" s="7"/>
      <c r="G3" s="8"/>
    </row>
    <row r="4" spans="3:12" s="1" customFormat="1" x14ac:dyDescent="0.2">
      <c r="C4" s="6"/>
      <c r="D4" s="7"/>
      <c r="E4" s="7"/>
      <c r="F4" s="7"/>
      <c r="G4" s="8"/>
    </row>
    <row r="5" spans="3:12" s="1" customFormat="1" x14ac:dyDescent="0.2">
      <c r="C5" s="6"/>
      <c r="D5" s="7"/>
      <c r="E5" s="7"/>
      <c r="F5" s="7"/>
      <c r="G5" s="8"/>
    </row>
    <row r="6" spans="3:12" s="1" customFormat="1" ht="15.75" thickBot="1" x14ac:dyDescent="0.25">
      <c r="C6" s="9"/>
      <c r="D6" s="10"/>
      <c r="E6" s="10"/>
      <c r="F6" s="10"/>
      <c r="G6" s="11"/>
    </row>
    <row r="7" spans="3:12" s="1" customFormat="1" ht="5.25" customHeight="1" x14ac:dyDescent="0.2">
      <c r="C7" s="12"/>
      <c r="D7" s="13"/>
      <c r="E7" s="13"/>
      <c r="F7" s="13"/>
      <c r="G7" s="14"/>
    </row>
    <row r="8" spans="3:12" s="1" customFormat="1" ht="15.75" x14ac:dyDescent="0.25">
      <c r="C8" s="142" t="s">
        <v>0</v>
      </c>
      <c r="D8" s="143"/>
      <c r="E8" s="143"/>
      <c r="F8" s="143"/>
      <c r="G8" s="144"/>
    </row>
    <row r="9" spans="3:12" s="1" customFormat="1" ht="15.75" x14ac:dyDescent="0.25">
      <c r="C9" s="142" t="s">
        <v>1</v>
      </c>
      <c r="D9" s="143"/>
      <c r="E9" s="143"/>
      <c r="F9" s="143"/>
      <c r="G9" s="144"/>
    </row>
    <row r="10" spans="3:12" s="1" customFormat="1" ht="15.75" x14ac:dyDescent="0.25">
      <c r="C10" s="142" t="s">
        <v>2</v>
      </c>
      <c r="D10" s="143"/>
      <c r="E10" s="143"/>
      <c r="F10" s="143"/>
      <c r="G10" s="144"/>
    </row>
    <row r="11" spans="3:12" s="1" customFormat="1" ht="15.75" x14ac:dyDescent="0.25">
      <c r="C11" s="142" t="s">
        <v>64</v>
      </c>
      <c r="D11" s="143"/>
      <c r="E11" s="143"/>
      <c r="F11" s="143"/>
      <c r="G11" s="144"/>
    </row>
    <row r="12" spans="3:12" s="1" customFormat="1" ht="5.25" customHeight="1" x14ac:dyDescent="0.2">
      <c r="C12" s="12"/>
      <c r="D12" s="13"/>
      <c r="E12" s="13"/>
      <c r="F12" s="13"/>
      <c r="G12" s="15"/>
    </row>
    <row r="13" spans="3:12" s="1" customFormat="1" ht="31.5" customHeight="1" x14ac:dyDescent="0.2">
      <c r="C13" s="145" t="s">
        <v>3</v>
      </c>
      <c r="D13" s="147" t="s">
        <v>4</v>
      </c>
      <c r="E13" s="147"/>
      <c r="F13" s="147" t="s">
        <v>5</v>
      </c>
      <c r="G13" s="148"/>
    </row>
    <row r="14" spans="3:12" s="1" customFormat="1" ht="15.75" x14ac:dyDescent="0.2">
      <c r="C14" s="146"/>
      <c r="D14" s="37" t="s">
        <v>6</v>
      </c>
      <c r="E14" s="37" t="s">
        <v>7</v>
      </c>
      <c r="F14" s="37" t="s">
        <v>8</v>
      </c>
      <c r="G14" s="36" t="s">
        <v>7</v>
      </c>
    </row>
    <row r="15" spans="3:12" s="1" customFormat="1" x14ac:dyDescent="0.2">
      <c r="C15" s="16" t="s">
        <v>9</v>
      </c>
      <c r="D15" s="17">
        <f>SUM(D16:D30)</f>
        <v>731</v>
      </c>
      <c r="E15" s="18">
        <f>SUM(E16:E30)</f>
        <v>1</v>
      </c>
      <c r="F15" s="17">
        <f>SUM(F16:F30)</f>
        <v>93585666</v>
      </c>
      <c r="G15" s="19">
        <f>SUM(G16:G30)</f>
        <v>1.0000000000000002</v>
      </c>
      <c r="H15" s="80"/>
      <c r="I15" s="80"/>
      <c r="J15" s="80"/>
      <c r="K15" s="80"/>
      <c r="L15" s="80"/>
    </row>
    <row r="16" spans="3:12" s="1" customFormat="1" x14ac:dyDescent="0.2">
      <c r="C16" s="20" t="s">
        <v>21</v>
      </c>
      <c r="D16" s="75">
        <v>135</v>
      </c>
      <c r="E16" s="76">
        <f>D16/$D$15</f>
        <v>0.18467852257181944</v>
      </c>
      <c r="F16" s="75">
        <v>341494</v>
      </c>
      <c r="G16" s="23">
        <f>F16/$F$15</f>
        <v>3.6489989823868967E-3</v>
      </c>
      <c r="H16" s="82"/>
      <c r="I16" s="83"/>
      <c r="J16" s="80"/>
      <c r="K16" s="80"/>
      <c r="L16" s="80"/>
    </row>
    <row r="17" spans="3:9" s="1" customFormat="1" x14ac:dyDescent="0.2">
      <c r="C17" s="20" t="s">
        <v>10</v>
      </c>
      <c r="D17" s="75">
        <v>25</v>
      </c>
      <c r="E17" s="76">
        <f t="shared" ref="E17:E29" si="0">D17/$D$15</f>
        <v>3.4199726402188782E-2</v>
      </c>
      <c r="F17" s="75">
        <v>23256</v>
      </c>
      <c r="G17" s="23">
        <f t="shared" ref="G17:G29" si="1">F17/$F$15</f>
        <v>2.4849959394422644E-4</v>
      </c>
      <c r="H17" s="82"/>
      <c r="I17" s="83"/>
    </row>
    <row r="18" spans="3:9" s="1" customFormat="1" x14ac:dyDescent="0.2">
      <c r="C18" s="20" t="s">
        <v>11</v>
      </c>
      <c r="D18" s="75">
        <v>70</v>
      </c>
      <c r="E18" s="76">
        <f t="shared" si="0"/>
        <v>9.575923392612859E-2</v>
      </c>
      <c r="F18" s="75">
        <v>26555249</v>
      </c>
      <c r="G18" s="23">
        <f>F18/$F$15</f>
        <v>0.28375337949724055</v>
      </c>
      <c r="H18" s="82"/>
      <c r="I18" s="83"/>
    </row>
    <row r="19" spans="3:9" s="1" customFormat="1" x14ac:dyDescent="0.2">
      <c r="C19" s="20" t="s">
        <v>49</v>
      </c>
      <c r="D19" s="75">
        <v>52</v>
      </c>
      <c r="E19" s="76">
        <f t="shared" si="0"/>
        <v>7.1135430916552667E-2</v>
      </c>
      <c r="F19" s="75">
        <v>18512717</v>
      </c>
      <c r="G19" s="23">
        <f t="shared" si="1"/>
        <v>0.19781573173823436</v>
      </c>
      <c r="H19" s="82"/>
      <c r="I19" s="83"/>
    </row>
    <row r="20" spans="3:9" s="1" customFormat="1" x14ac:dyDescent="0.2">
      <c r="C20" s="20" t="s">
        <v>14</v>
      </c>
      <c r="D20" s="75">
        <v>33</v>
      </c>
      <c r="E20" s="76">
        <f t="shared" si="0"/>
        <v>4.5143638850889192E-2</v>
      </c>
      <c r="F20" s="75">
        <v>756809</v>
      </c>
      <c r="G20" s="23">
        <f>F20/$F$15</f>
        <v>8.0868046608761641E-3</v>
      </c>
      <c r="H20" s="82"/>
      <c r="I20" s="83"/>
    </row>
    <row r="21" spans="3:9" s="1" customFormat="1" x14ac:dyDescent="0.2">
      <c r="C21" s="46" t="s">
        <v>15</v>
      </c>
      <c r="D21" s="75">
        <v>36</v>
      </c>
      <c r="E21" s="76">
        <f t="shared" si="0"/>
        <v>4.9247606019151846E-2</v>
      </c>
      <c r="F21" s="75">
        <v>158630</v>
      </c>
      <c r="G21" s="23">
        <f t="shared" si="1"/>
        <v>1.6950245350607432E-3</v>
      </c>
      <c r="H21" s="82"/>
      <c r="I21" s="83"/>
    </row>
    <row r="22" spans="3:9" s="1" customFormat="1" x14ac:dyDescent="0.2">
      <c r="C22" s="20" t="s">
        <v>16</v>
      </c>
      <c r="D22" s="75">
        <v>25</v>
      </c>
      <c r="E22" s="76">
        <f t="shared" si="0"/>
        <v>3.4199726402188782E-2</v>
      </c>
      <c r="F22" s="75">
        <v>125761</v>
      </c>
      <c r="G22" s="23">
        <f t="shared" si="1"/>
        <v>1.3438062192131005E-3</v>
      </c>
      <c r="H22" s="82"/>
      <c r="I22" s="83"/>
    </row>
    <row r="23" spans="3:9" s="1" customFormat="1" x14ac:dyDescent="0.2">
      <c r="C23" s="20" t="s">
        <v>17</v>
      </c>
      <c r="D23" s="75">
        <v>37</v>
      </c>
      <c r="E23" s="76">
        <f t="shared" si="0"/>
        <v>5.0615595075239397E-2</v>
      </c>
      <c r="F23" s="75">
        <v>95889</v>
      </c>
      <c r="G23" s="23">
        <f>F23/$F$15</f>
        <v>1.0246120383435643E-3</v>
      </c>
      <c r="H23" s="82"/>
      <c r="I23" s="83"/>
    </row>
    <row r="24" spans="3:9" s="1" customFormat="1" x14ac:dyDescent="0.2">
      <c r="C24" s="20" t="s">
        <v>34</v>
      </c>
      <c r="D24" s="75">
        <v>78</v>
      </c>
      <c r="E24" s="76">
        <f t="shared" si="0"/>
        <v>0.106703146374829</v>
      </c>
      <c r="F24" s="75">
        <v>42535912</v>
      </c>
      <c r="G24" s="23">
        <f t="shared" si="1"/>
        <v>0.45451310887716501</v>
      </c>
      <c r="H24" s="82"/>
      <c r="I24" s="83"/>
    </row>
    <row r="25" spans="3:9" s="1" customFormat="1" ht="17.25" customHeight="1" x14ac:dyDescent="0.2">
      <c r="C25" s="20" t="s">
        <v>50</v>
      </c>
      <c r="D25" s="75">
        <v>130</v>
      </c>
      <c r="E25" s="76">
        <f t="shared" si="0"/>
        <v>0.17783857729138167</v>
      </c>
      <c r="F25" s="75">
        <v>3618516</v>
      </c>
      <c r="G25" s="79">
        <f t="shared" si="1"/>
        <v>3.8665280215027804E-2</v>
      </c>
      <c r="H25" s="82"/>
      <c r="I25" s="83"/>
    </row>
    <row r="26" spans="3:9" s="1" customFormat="1" x14ac:dyDescent="0.2">
      <c r="C26" s="46" t="s">
        <v>38</v>
      </c>
      <c r="D26" s="75">
        <v>49</v>
      </c>
      <c r="E26" s="76">
        <f t="shared" si="0"/>
        <v>6.7031463748290013E-2</v>
      </c>
      <c r="F26" s="75">
        <v>9534</v>
      </c>
      <c r="G26" s="23">
        <f>F26/$F$15</f>
        <v>1.0187457553595867E-4</v>
      </c>
      <c r="H26" s="82"/>
      <c r="I26" s="83"/>
    </row>
    <row r="27" spans="3:9" s="1" customFormat="1" x14ac:dyDescent="0.2">
      <c r="C27" s="46" t="s">
        <v>19</v>
      </c>
      <c r="D27" s="75">
        <v>56</v>
      </c>
      <c r="E27" s="76">
        <f t="shared" si="0"/>
        <v>7.6607387140902872E-2</v>
      </c>
      <c r="F27" s="75">
        <v>796363</v>
      </c>
      <c r="G27" s="23">
        <f t="shared" si="1"/>
        <v>8.5094548560460097E-3</v>
      </c>
      <c r="H27" s="82"/>
      <c r="I27" s="83"/>
    </row>
    <row r="28" spans="3:9" s="1" customFormat="1" ht="14.25" customHeight="1" x14ac:dyDescent="0.2">
      <c r="C28" s="84" t="s">
        <v>28</v>
      </c>
      <c r="D28" s="75">
        <v>1</v>
      </c>
      <c r="E28" s="76">
        <f t="shared" si="0"/>
        <v>1.3679890560875513E-3</v>
      </c>
      <c r="F28" s="75">
        <v>3923</v>
      </c>
      <c r="G28" s="23">
        <f t="shared" si="1"/>
        <v>4.1918812652356399E-5</v>
      </c>
      <c r="H28" s="82"/>
      <c r="I28" s="83"/>
    </row>
    <row r="29" spans="3:9" s="1" customFormat="1" ht="28.5" x14ac:dyDescent="0.2">
      <c r="C29" s="20" t="s">
        <v>23</v>
      </c>
      <c r="D29" s="75">
        <v>2</v>
      </c>
      <c r="E29" s="76">
        <f t="shared" si="0"/>
        <v>2.7359781121751026E-3</v>
      </c>
      <c r="F29" s="75">
        <v>8098</v>
      </c>
      <c r="G29" s="23">
        <f t="shared" si="1"/>
        <v>8.6530345362931965E-5</v>
      </c>
      <c r="H29" s="82"/>
      <c r="I29" s="83"/>
    </row>
    <row r="30" spans="3:9" s="1" customFormat="1" ht="28.5" x14ac:dyDescent="0.2">
      <c r="C30" s="24" t="s">
        <v>24</v>
      </c>
      <c r="D30" s="77">
        <v>2</v>
      </c>
      <c r="E30" s="78">
        <f>D30/$D$15</f>
        <v>2.7359781121751026E-3</v>
      </c>
      <c r="F30" s="77">
        <v>43515</v>
      </c>
      <c r="G30" s="81">
        <f>F30/$F$15</f>
        <v>4.6497505291034631E-4</v>
      </c>
      <c r="H30" s="82"/>
      <c r="I30" s="83"/>
    </row>
    <row r="31" spans="3:9" s="28" customFormat="1" ht="12" x14ac:dyDescent="0.2">
      <c r="C31" s="28" t="s">
        <v>20</v>
      </c>
    </row>
    <row r="35" spans="7:7" x14ac:dyDescent="0.25">
      <c r="G35" s="29"/>
    </row>
    <row r="36" spans="7:7" x14ac:dyDescent="0.25">
      <c r="G36" s="29"/>
    </row>
    <row r="37" spans="7:7" x14ac:dyDescent="0.25">
      <c r="G37" s="29"/>
    </row>
    <row r="38" spans="7:7" x14ac:dyDescent="0.25">
      <c r="G38" s="29"/>
    </row>
    <row r="39" spans="7:7" x14ac:dyDescent="0.25">
      <c r="G39" s="29"/>
    </row>
    <row r="40" spans="7:7" x14ac:dyDescent="0.25">
      <c r="G40" s="29"/>
    </row>
    <row r="41" spans="7:7" x14ac:dyDescent="0.25">
      <c r="G41" s="29"/>
    </row>
    <row r="42" spans="7:7" x14ac:dyDescent="0.25">
      <c r="G42" s="29"/>
    </row>
    <row r="43" spans="7:7" x14ac:dyDescent="0.25">
      <c r="G43" s="29"/>
    </row>
    <row r="44" spans="7:7" x14ac:dyDescent="0.25">
      <c r="G44" s="29"/>
    </row>
    <row r="45" spans="7:7" x14ac:dyDescent="0.25">
      <c r="G45" s="29"/>
    </row>
    <row r="46" spans="7:7" x14ac:dyDescent="0.25">
      <c r="G46" s="29"/>
    </row>
    <row r="47" spans="7:7" x14ac:dyDescent="0.25">
      <c r="G47" s="29"/>
    </row>
    <row r="48" spans="7:7" x14ac:dyDescent="0.25">
      <c r="G48" s="29"/>
    </row>
  </sheetData>
  <mergeCells count="7"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31"/>
  <dimension ref="C1:L49"/>
  <sheetViews>
    <sheetView showGridLines="0" view="pageBreakPreview" topLeftCell="A4" zoomScaleNormal="80" zoomScaleSheetLayoutView="100" workbookViewId="0">
      <selection activeCell="C15" sqref="C15"/>
    </sheetView>
  </sheetViews>
  <sheetFormatPr baseColWidth="10" defaultRowHeight="15" x14ac:dyDescent="0.25"/>
  <cols>
    <col min="1" max="1" width="2.28515625" customWidth="1"/>
    <col min="2" max="2" width="0.7109375" customWidth="1"/>
    <col min="3" max="3" width="79" customWidth="1"/>
    <col min="4" max="4" width="12.42578125" customWidth="1"/>
    <col min="5" max="5" width="11.85546875" customWidth="1"/>
    <col min="6" max="6" width="16.5703125" customWidth="1"/>
    <col min="7" max="7" width="12.42578125" customWidth="1"/>
    <col min="8" max="8" width="15.85546875" bestFit="1" customWidth="1"/>
    <col min="9" max="9" width="14" bestFit="1" customWidth="1"/>
  </cols>
  <sheetData>
    <row r="1" spans="3:12" s="1" customFormat="1" ht="3.75" customHeight="1" thickBot="1" x14ac:dyDescent="0.25"/>
    <row r="2" spans="3:12" s="1" customFormat="1" ht="15.75" x14ac:dyDescent="0.25">
      <c r="C2" s="2"/>
      <c r="D2" s="3"/>
      <c r="E2" s="3"/>
      <c r="F2" s="3"/>
      <c r="G2" s="4"/>
      <c r="H2" s="5"/>
    </row>
    <row r="3" spans="3:12" s="1" customFormat="1" x14ac:dyDescent="0.2">
      <c r="C3" s="6"/>
      <c r="D3" s="7"/>
      <c r="E3" s="7"/>
      <c r="F3" s="7"/>
      <c r="G3" s="8"/>
    </row>
    <row r="4" spans="3:12" s="1" customFormat="1" x14ac:dyDescent="0.2">
      <c r="C4" s="6"/>
      <c r="D4" s="7"/>
      <c r="E4" s="7"/>
      <c r="F4" s="7"/>
      <c r="G4" s="8"/>
    </row>
    <row r="5" spans="3:12" s="1" customFormat="1" x14ac:dyDescent="0.2">
      <c r="C5" s="6"/>
      <c r="D5" s="7"/>
      <c r="E5" s="7"/>
      <c r="F5" s="7"/>
      <c r="G5" s="8"/>
    </row>
    <row r="6" spans="3:12" s="1" customFormat="1" ht="15.75" thickBot="1" x14ac:dyDescent="0.25">
      <c r="C6" s="9"/>
      <c r="D6" s="10"/>
      <c r="E6" s="10"/>
      <c r="F6" s="10"/>
      <c r="G6" s="11"/>
    </row>
    <row r="7" spans="3:12" s="1" customFormat="1" ht="5.25" customHeight="1" x14ac:dyDescent="0.2">
      <c r="C7" s="12"/>
      <c r="D7" s="13"/>
      <c r="E7" s="13"/>
      <c r="F7" s="13"/>
      <c r="G7" s="14"/>
    </row>
    <row r="8" spans="3:12" s="1" customFormat="1" ht="15.75" x14ac:dyDescent="0.25">
      <c r="C8" s="142" t="s">
        <v>0</v>
      </c>
      <c r="D8" s="143"/>
      <c r="E8" s="143"/>
      <c r="F8" s="143"/>
      <c r="G8" s="144"/>
    </row>
    <row r="9" spans="3:12" s="1" customFormat="1" ht="15.75" x14ac:dyDescent="0.25">
      <c r="C9" s="142" t="s">
        <v>1</v>
      </c>
      <c r="D9" s="143"/>
      <c r="E9" s="143"/>
      <c r="F9" s="143"/>
      <c r="G9" s="144"/>
    </row>
    <row r="10" spans="3:12" s="1" customFormat="1" ht="15.75" x14ac:dyDescent="0.25">
      <c r="C10" s="142" t="s">
        <v>2</v>
      </c>
      <c r="D10" s="143"/>
      <c r="E10" s="143"/>
      <c r="F10" s="143"/>
      <c r="G10" s="144"/>
    </row>
    <row r="11" spans="3:12" s="1" customFormat="1" ht="15.75" x14ac:dyDescent="0.25">
      <c r="C11" s="142" t="s">
        <v>65</v>
      </c>
      <c r="D11" s="143"/>
      <c r="E11" s="143"/>
      <c r="F11" s="143"/>
      <c r="G11" s="144"/>
    </row>
    <row r="12" spans="3:12" s="1" customFormat="1" ht="5.25" customHeight="1" x14ac:dyDescent="0.2">
      <c r="C12" s="12"/>
      <c r="D12" s="13"/>
      <c r="E12" s="13"/>
      <c r="F12" s="13"/>
      <c r="G12" s="15"/>
    </row>
    <row r="13" spans="3:12" s="1" customFormat="1" ht="31.5" customHeight="1" x14ac:dyDescent="0.2">
      <c r="C13" s="145" t="s">
        <v>3</v>
      </c>
      <c r="D13" s="147" t="s">
        <v>4</v>
      </c>
      <c r="E13" s="147"/>
      <c r="F13" s="147" t="s">
        <v>5</v>
      </c>
      <c r="G13" s="148"/>
    </row>
    <row r="14" spans="3:12" s="1" customFormat="1" ht="15.75" x14ac:dyDescent="0.2">
      <c r="C14" s="146"/>
      <c r="D14" s="37" t="s">
        <v>6</v>
      </c>
      <c r="E14" s="37" t="s">
        <v>7</v>
      </c>
      <c r="F14" s="37" t="s">
        <v>8</v>
      </c>
      <c r="G14" s="36" t="s">
        <v>7</v>
      </c>
    </row>
    <row r="15" spans="3:12" s="1" customFormat="1" x14ac:dyDescent="0.2">
      <c r="C15" s="16" t="s">
        <v>9</v>
      </c>
      <c r="D15" s="17">
        <f>SUM(D16:D31)</f>
        <v>657</v>
      </c>
      <c r="E15" s="18">
        <f>SUM(E16:E31)</f>
        <v>0.99999999999999967</v>
      </c>
      <c r="F15" s="17">
        <f>SUM(F16:F31)</f>
        <v>112696196</v>
      </c>
      <c r="G15" s="19">
        <f>SUM(G16:G31)</f>
        <v>0.99999999999999989</v>
      </c>
      <c r="H15" s="80"/>
      <c r="I15" s="80"/>
      <c r="J15" s="80"/>
      <c r="K15" s="80"/>
      <c r="L15" s="80"/>
    </row>
    <row r="16" spans="3:12" s="1" customFormat="1" x14ac:dyDescent="0.2">
      <c r="C16" s="20" t="s">
        <v>21</v>
      </c>
      <c r="D16" s="75">
        <v>78</v>
      </c>
      <c r="E16" s="76">
        <f>D16/$D$15</f>
        <v>0.11872146118721461</v>
      </c>
      <c r="F16" s="75">
        <v>196661</v>
      </c>
      <c r="G16" s="23">
        <f>F16/$F$15</f>
        <v>1.7450544648374821E-3</v>
      </c>
      <c r="H16" s="82"/>
      <c r="I16" s="83"/>
      <c r="J16" s="80"/>
      <c r="K16" s="80"/>
      <c r="L16" s="80"/>
    </row>
    <row r="17" spans="3:9" s="1" customFormat="1" x14ac:dyDescent="0.2">
      <c r="C17" s="20" t="s">
        <v>10</v>
      </c>
      <c r="D17" s="75">
        <v>32</v>
      </c>
      <c r="E17" s="76">
        <f t="shared" ref="E17:E30" si="0">D17/$D$15</f>
        <v>4.8706240487062402E-2</v>
      </c>
      <c r="F17" s="75">
        <v>28070</v>
      </c>
      <c r="G17" s="23">
        <f t="shared" ref="G17:G30" si="1">F17/$F$15</f>
        <v>2.4907673014979142E-4</v>
      </c>
      <c r="H17" s="82"/>
      <c r="I17" s="83"/>
    </row>
    <row r="18" spans="3:9" s="1" customFormat="1" x14ac:dyDescent="0.2">
      <c r="C18" s="20" t="s">
        <v>11</v>
      </c>
      <c r="D18" s="75">
        <v>101</v>
      </c>
      <c r="E18" s="76">
        <f t="shared" si="0"/>
        <v>0.15372907153729071</v>
      </c>
      <c r="F18" s="75">
        <v>61422628</v>
      </c>
      <c r="G18" s="23">
        <f>F18/$F$15</f>
        <v>0.54502840539533381</v>
      </c>
      <c r="H18" s="82"/>
      <c r="I18" s="83"/>
    </row>
    <row r="19" spans="3:9" s="1" customFormat="1" x14ac:dyDescent="0.2">
      <c r="C19" s="20" t="s">
        <v>49</v>
      </c>
      <c r="D19" s="75">
        <v>90</v>
      </c>
      <c r="E19" s="76">
        <f t="shared" si="0"/>
        <v>0.13698630136986301</v>
      </c>
      <c r="F19" s="75">
        <v>23706868</v>
      </c>
      <c r="G19" s="23">
        <f t="shared" si="1"/>
        <v>0.21036085370618898</v>
      </c>
      <c r="H19" s="82"/>
      <c r="I19" s="83"/>
    </row>
    <row r="20" spans="3:9" s="1" customFormat="1" x14ac:dyDescent="0.2">
      <c r="C20" s="20" t="s">
        <v>14</v>
      </c>
      <c r="D20" s="75">
        <v>38</v>
      </c>
      <c r="E20" s="76">
        <f t="shared" si="0"/>
        <v>5.7838660578386603E-2</v>
      </c>
      <c r="F20" s="75">
        <v>1113559</v>
      </c>
      <c r="G20" s="23">
        <f>F20/$F$15</f>
        <v>9.8810699874909702E-3</v>
      </c>
      <c r="H20" s="82"/>
      <c r="I20" s="83"/>
    </row>
    <row r="21" spans="3:9" s="1" customFormat="1" x14ac:dyDescent="0.2">
      <c r="C21" s="46" t="s">
        <v>15</v>
      </c>
      <c r="D21" s="75">
        <v>27</v>
      </c>
      <c r="E21" s="76">
        <f t="shared" si="0"/>
        <v>4.1095890410958902E-2</v>
      </c>
      <c r="F21" s="75">
        <v>177574</v>
      </c>
      <c r="G21" s="23">
        <f t="shared" si="1"/>
        <v>1.5756876123840062E-3</v>
      </c>
      <c r="H21" s="82"/>
      <c r="I21" s="83"/>
    </row>
    <row r="22" spans="3:9" s="1" customFormat="1" x14ac:dyDescent="0.2">
      <c r="C22" s="20" t="s">
        <v>16</v>
      </c>
      <c r="D22" s="75">
        <v>34</v>
      </c>
      <c r="E22" s="76">
        <f t="shared" si="0"/>
        <v>5.1750380517503802E-2</v>
      </c>
      <c r="F22" s="75">
        <v>139078</v>
      </c>
      <c r="G22" s="23">
        <f t="shared" si="1"/>
        <v>1.2340966681785781E-3</v>
      </c>
      <c r="H22" s="82"/>
      <c r="I22" s="83"/>
    </row>
    <row r="23" spans="3:9" s="1" customFormat="1" x14ac:dyDescent="0.2">
      <c r="C23" s="20" t="s">
        <v>17</v>
      </c>
      <c r="D23" s="75">
        <v>30</v>
      </c>
      <c r="E23" s="76">
        <f t="shared" si="0"/>
        <v>4.5662100456621002E-2</v>
      </c>
      <c r="F23" s="75">
        <v>89820</v>
      </c>
      <c r="G23" s="23">
        <f>F23/$F$15</f>
        <v>7.9701004282345075E-4</v>
      </c>
      <c r="H23" s="82"/>
      <c r="I23" s="83"/>
    </row>
    <row r="24" spans="3:9" s="1" customFormat="1" x14ac:dyDescent="0.2">
      <c r="C24" s="20" t="s">
        <v>34</v>
      </c>
      <c r="D24" s="75">
        <v>50</v>
      </c>
      <c r="E24" s="76">
        <f t="shared" si="0"/>
        <v>7.6103500761035003E-2</v>
      </c>
      <c r="F24" s="75">
        <v>24224423</v>
      </c>
      <c r="G24" s="23">
        <f t="shared" si="1"/>
        <v>0.21495333347365159</v>
      </c>
      <c r="H24" s="82"/>
      <c r="I24" s="83"/>
    </row>
    <row r="25" spans="3:9" s="1" customFormat="1" x14ac:dyDescent="0.2">
      <c r="C25" s="46" t="s">
        <v>50</v>
      </c>
      <c r="D25" s="75">
        <v>81</v>
      </c>
      <c r="E25" s="76">
        <f t="shared" si="0"/>
        <v>0.12328767123287671</v>
      </c>
      <c r="F25" s="75">
        <v>1287201</v>
      </c>
      <c r="G25" s="23">
        <f t="shared" si="1"/>
        <v>1.1421867336143272E-2</v>
      </c>
      <c r="H25" s="82"/>
      <c r="I25" s="83"/>
    </row>
    <row r="26" spans="3:9" s="1" customFormat="1" ht="17.25" customHeight="1" x14ac:dyDescent="0.2">
      <c r="C26" s="20" t="s">
        <v>38</v>
      </c>
      <c r="D26" s="75">
        <v>47</v>
      </c>
      <c r="E26" s="76">
        <f t="shared" si="0"/>
        <v>7.1537290715372903E-2</v>
      </c>
      <c r="F26" s="75">
        <v>20607</v>
      </c>
      <c r="G26" s="79">
        <f t="shared" si="1"/>
        <v>1.8285444168851981E-4</v>
      </c>
      <c r="H26" s="82"/>
      <c r="I26" s="83"/>
    </row>
    <row r="27" spans="3:9" s="1" customFormat="1" x14ac:dyDescent="0.2">
      <c r="C27" s="46" t="s">
        <v>19</v>
      </c>
      <c r="D27" s="75">
        <v>31</v>
      </c>
      <c r="E27" s="76">
        <f t="shared" si="0"/>
        <v>4.7184170471841702E-2</v>
      </c>
      <c r="F27" s="75">
        <v>70319</v>
      </c>
      <c r="G27" s="23">
        <f>F27/$F$15</f>
        <v>6.2396959698621951E-4</v>
      </c>
      <c r="H27" s="82"/>
      <c r="I27" s="83"/>
    </row>
    <row r="28" spans="3:9" s="1" customFormat="1" x14ac:dyDescent="0.2">
      <c r="C28" s="46" t="s">
        <v>28</v>
      </c>
      <c r="D28" s="75">
        <v>2</v>
      </c>
      <c r="E28" s="76">
        <f t="shared" si="0"/>
        <v>3.0441400304414001E-3</v>
      </c>
      <c r="F28" s="75">
        <v>7630</v>
      </c>
      <c r="G28" s="23">
        <f t="shared" si="1"/>
        <v>6.7704148594332328E-5</v>
      </c>
      <c r="H28" s="82"/>
      <c r="I28" s="83"/>
    </row>
    <row r="29" spans="3:9" s="1" customFormat="1" ht="14.25" customHeight="1" x14ac:dyDescent="0.2">
      <c r="C29" s="84" t="s">
        <v>23</v>
      </c>
      <c r="D29" s="75">
        <v>8</v>
      </c>
      <c r="E29" s="76">
        <f t="shared" si="0"/>
        <v>1.2176560121765601E-2</v>
      </c>
      <c r="F29" s="75">
        <v>32371</v>
      </c>
      <c r="G29" s="23">
        <f t="shared" si="1"/>
        <v>2.8724128363658344E-4</v>
      </c>
      <c r="H29" s="82"/>
      <c r="I29" s="83"/>
    </row>
    <row r="30" spans="3:9" s="1" customFormat="1" ht="28.5" x14ac:dyDescent="0.2">
      <c r="C30" s="20" t="s">
        <v>24</v>
      </c>
      <c r="D30" s="75">
        <v>4</v>
      </c>
      <c r="E30" s="76">
        <f t="shared" si="0"/>
        <v>6.0882800608828003E-3</v>
      </c>
      <c r="F30" s="75">
        <v>88389</v>
      </c>
      <c r="G30" s="23">
        <f t="shared" si="1"/>
        <v>7.8431218743177454E-4</v>
      </c>
      <c r="H30" s="82"/>
      <c r="I30" s="83"/>
    </row>
    <row r="31" spans="3:9" s="1" customFormat="1" ht="28.5" x14ac:dyDescent="0.2">
      <c r="C31" s="24" t="s">
        <v>25</v>
      </c>
      <c r="D31" s="77">
        <v>4</v>
      </c>
      <c r="E31" s="78">
        <f>D31/$D$15</f>
        <v>6.0882800608828003E-3</v>
      </c>
      <c r="F31" s="77">
        <v>90998</v>
      </c>
      <c r="G31" s="81">
        <f>F31/$F$15</f>
        <v>8.074629244806098E-4</v>
      </c>
      <c r="H31" s="82"/>
      <c r="I31" s="83"/>
    </row>
    <row r="32" spans="3:9" s="28" customFormat="1" ht="12" x14ac:dyDescent="0.2">
      <c r="C32" s="28" t="s">
        <v>20</v>
      </c>
    </row>
    <row r="36" spans="7:7" x14ac:dyDescent="0.25">
      <c r="G36" s="29"/>
    </row>
    <row r="37" spans="7:7" x14ac:dyDescent="0.25">
      <c r="G37" s="29"/>
    </row>
    <row r="38" spans="7:7" x14ac:dyDescent="0.25">
      <c r="G38" s="29"/>
    </row>
    <row r="39" spans="7:7" x14ac:dyDescent="0.25">
      <c r="G39" s="29"/>
    </row>
    <row r="40" spans="7:7" x14ac:dyDescent="0.25">
      <c r="G40" s="29"/>
    </row>
    <row r="41" spans="7:7" x14ac:dyDescent="0.25">
      <c r="G41" s="29"/>
    </row>
    <row r="42" spans="7:7" x14ac:dyDescent="0.25">
      <c r="G42" s="29"/>
    </row>
    <row r="43" spans="7:7" x14ac:dyDescent="0.25">
      <c r="G43" s="29"/>
    </row>
    <row r="44" spans="7:7" x14ac:dyDescent="0.25">
      <c r="G44" s="29"/>
    </row>
    <row r="45" spans="7:7" x14ac:dyDescent="0.25">
      <c r="G45" s="29"/>
    </row>
    <row r="46" spans="7:7" x14ac:dyDescent="0.25">
      <c r="G46" s="29"/>
    </row>
    <row r="47" spans="7:7" x14ac:dyDescent="0.25">
      <c r="G47" s="29"/>
    </row>
    <row r="48" spans="7:7" x14ac:dyDescent="0.25">
      <c r="G48" s="29"/>
    </row>
    <row r="49" spans="7:7" x14ac:dyDescent="0.25">
      <c r="G49" s="29"/>
    </row>
  </sheetData>
  <mergeCells count="7"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2"/>
  <dimension ref="B1:L49"/>
  <sheetViews>
    <sheetView showGridLines="0" view="pageBreakPreview" topLeftCell="A13" zoomScaleNormal="80" zoomScaleSheetLayoutView="100" workbookViewId="0">
      <selection activeCell="C15" sqref="C15"/>
    </sheetView>
  </sheetViews>
  <sheetFormatPr baseColWidth="10" defaultRowHeight="15" x14ac:dyDescent="0.25"/>
  <cols>
    <col min="1" max="1" width="1.140625" customWidth="1"/>
    <col min="2" max="2" width="0.7109375" hidden="1" customWidth="1"/>
    <col min="3" max="3" width="79" customWidth="1"/>
    <col min="4" max="4" width="12.42578125" customWidth="1"/>
    <col min="5" max="5" width="11.85546875" customWidth="1"/>
    <col min="6" max="6" width="16.5703125" customWidth="1"/>
    <col min="7" max="7" width="12.42578125" customWidth="1"/>
    <col min="8" max="8" width="15.85546875" bestFit="1" customWidth="1"/>
    <col min="9" max="9" width="14" bestFit="1" customWidth="1"/>
  </cols>
  <sheetData>
    <row r="1" spans="3:12" s="1" customFormat="1" ht="3.75" customHeight="1" thickBot="1" x14ac:dyDescent="0.25"/>
    <row r="2" spans="3:12" s="1" customFormat="1" ht="15.75" x14ac:dyDescent="0.25">
      <c r="C2" s="2"/>
      <c r="D2" s="3"/>
      <c r="E2" s="3"/>
      <c r="F2" s="3"/>
      <c r="G2" s="4"/>
      <c r="H2" s="5"/>
    </row>
    <row r="3" spans="3:12" s="1" customFormat="1" x14ac:dyDescent="0.2">
      <c r="C3" s="6"/>
      <c r="D3" s="7"/>
      <c r="E3" s="7"/>
      <c r="F3" s="7"/>
      <c r="G3" s="8"/>
    </row>
    <row r="4" spans="3:12" s="1" customFormat="1" x14ac:dyDescent="0.2">
      <c r="C4" s="6"/>
      <c r="D4" s="7"/>
      <c r="E4" s="7"/>
      <c r="F4" s="7"/>
      <c r="G4" s="8"/>
    </row>
    <row r="5" spans="3:12" s="1" customFormat="1" x14ac:dyDescent="0.2">
      <c r="C5" s="6"/>
      <c r="D5" s="7"/>
      <c r="E5" s="7"/>
      <c r="F5" s="7"/>
      <c r="G5" s="8"/>
    </row>
    <row r="6" spans="3:12" s="1" customFormat="1" ht="15.75" thickBot="1" x14ac:dyDescent="0.25">
      <c r="C6" s="9"/>
      <c r="D6" s="10"/>
      <c r="E6" s="10"/>
      <c r="F6" s="10"/>
      <c r="G6" s="11"/>
    </row>
    <row r="7" spans="3:12" s="1" customFormat="1" ht="5.25" customHeight="1" x14ac:dyDescent="0.2">
      <c r="C7" s="12"/>
      <c r="D7" s="13"/>
      <c r="E7" s="13"/>
      <c r="F7" s="13"/>
      <c r="G7" s="14"/>
    </row>
    <row r="8" spans="3:12" s="1" customFormat="1" ht="15.75" x14ac:dyDescent="0.25">
      <c r="C8" s="142" t="s">
        <v>0</v>
      </c>
      <c r="D8" s="143"/>
      <c r="E8" s="143"/>
      <c r="F8" s="143"/>
      <c r="G8" s="144"/>
    </row>
    <row r="9" spans="3:12" s="1" customFormat="1" ht="15.75" x14ac:dyDescent="0.25">
      <c r="C9" s="142" t="s">
        <v>1</v>
      </c>
      <c r="D9" s="143"/>
      <c r="E9" s="143"/>
      <c r="F9" s="143"/>
      <c r="G9" s="144"/>
    </row>
    <row r="10" spans="3:12" s="1" customFormat="1" ht="15.75" x14ac:dyDescent="0.25">
      <c r="C10" s="142" t="s">
        <v>2</v>
      </c>
      <c r="D10" s="143"/>
      <c r="E10" s="143"/>
      <c r="F10" s="143"/>
      <c r="G10" s="144"/>
    </row>
    <row r="11" spans="3:12" s="1" customFormat="1" ht="15.75" x14ac:dyDescent="0.25">
      <c r="C11" s="142" t="s">
        <v>66</v>
      </c>
      <c r="D11" s="143"/>
      <c r="E11" s="143"/>
      <c r="F11" s="143"/>
      <c r="G11" s="144"/>
    </row>
    <row r="12" spans="3:12" s="1" customFormat="1" ht="5.25" customHeight="1" x14ac:dyDescent="0.2">
      <c r="C12" s="12"/>
      <c r="D12" s="13"/>
      <c r="E12" s="13"/>
      <c r="F12" s="13"/>
      <c r="G12" s="15"/>
    </row>
    <row r="13" spans="3:12" s="1" customFormat="1" ht="31.5" customHeight="1" x14ac:dyDescent="0.2">
      <c r="C13" s="145" t="s">
        <v>3</v>
      </c>
      <c r="D13" s="147" t="s">
        <v>4</v>
      </c>
      <c r="E13" s="147"/>
      <c r="F13" s="147" t="s">
        <v>5</v>
      </c>
      <c r="G13" s="148"/>
    </row>
    <row r="14" spans="3:12" s="1" customFormat="1" ht="15.75" x14ac:dyDescent="0.2">
      <c r="C14" s="146"/>
      <c r="D14" s="37" t="s">
        <v>6</v>
      </c>
      <c r="E14" s="37" t="s">
        <v>7</v>
      </c>
      <c r="F14" s="37" t="s">
        <v>8</v>
      </c>
      <c r="G14" s="36" t="s">
        <v>7</v>
      </c>
    </row>
    <row r="15" spans="3:12" s="1" customFormat="1" x14ac:dyDescent="0.2">
      <c r="C15" s="16" t="s">
        <v>9</v>
      </c>
      <c r="D15" s="17">
        <f>SUM(D16:D31)</f>
        <v>806</v>
      </c>
      <c r="E15" s="18">
        <f>SUM(E16:E31)</f>
        <v>0.99999999999999989</v>
      </c>
      <c r="F15" s="17">
        <f>SUM(F16:F31)</f>
        <v>100710565</v>
      </c>
      <c r="G15" s="19">
        <f>SUM(G16:G31)</f>
        <v>1.0000000000000002</v>
      </c>
      <c r="H15" s="80"/>
      <c r="I15" s="80"/>
      <c r="J15" s="80"/>
      <c r="K15" s="80"/>
      <c r="L15" s="80"/>
    </row>
    <row r="16" spans="3:12" s="1" customFormat="1" x14ac:dyDescent="0.2">
      <c r="C16" s="20" t="s">
        <v>21</v>
      </c>
      <c r="D16" s="75">
        <v>49</v>
      </c>
      <c r="E16" s="76">
        <f>D16/$D$15</f>
        <v>6.0794044665012405E-2</v>
      </c>
      <c r="F16" s="75">
        <v>123187</v>
      </c>
      <c r="G16" s="23">
        <f>F16/$F$15</f>
        <v>1.2231785215384304E-3</v>
      </c>
      <c r="H16" s="82"/>
      <c r="I16" s="83"/>
      <c r="J16" s="80"/>
      <c r="K16" s="80"/>
      <c r="L16" s="80"/>
    </row>
    <row r="17" spans="3:9" s="1" customFormat="1" x14ac:dyDescent="0.2">
      <c r="C17" s="20" t="s">
        <v>10</v>
      </c>
      <c r="D17" s="75">
        <v>45</v>
      </c>
      <c r="E17" s="76">
        <f t="shared" ref="E17:E30" si="0">D17/$D$15</f>
        <v>5.5831265508684863E-2</v>
      </c>
      <c r="F17" s="75">
        <v>25800</v>
      </c>
      <c r="G17" s="23">
        <f t="shared" ref="G17:G30" si="1">F17/$F$15</f>
        <v>2.5617967687898482E-4</v>
      </c>
      <c r="H17" s="82"/>
      <c r="I17" s="83"/>
    </row>
    <row r="18" spans="3:9" s="1" customFormat="1" x14ac:dyDescent="0.2">
      <c r="C18" s="20" t="s">
        <v>11</v>
      </c>
      <c r="D18" s="75">
        <v>173</v>
      </c>
      <c r="E18" s="76">
        <f t="shared" si="0"/>
        <v>0.21464019851116625</v>
      </c>
      <c r="F18" s="75">
        <v>63565513</v>
      </c>
      <c r="G18" s="23">
        <f>F18/$F$15</f>
        <v>0.63117025507701208</v>
      </c>
      <c r="H18" s="82"/>
      <c r="I18" s="83"/>
    </row>
    <row r="19" spans="3:9" s="1" customFormat="1" x14ac:dyDescent="0.2">
      <c r="C19" s="20" t="s">
        <v>49</v>
      </c>
      <c r="D19" s="75">
        <v>45</v>
      </c>
      <c r="E19" s="76">
        <f t="shared" si="0"/>
        <v>5.5831265508684863E-2</v>
      </c>
      <c r="F19" s="75">
        <v>12460327</v>
      </c>
      <c r="G19" s="23">
        <f t="shared" si="1"/>
        <v>0.12372412963823606</v>
      </c>
      <c r="H19" s="82"/>
      <c r="I19" s="83"/>
    </row>
    <row r="20" spans="3:9" s="1" customFormat="1" x14ac:dyDescent="0.2">
      <c r="C20" s="20" t="s">
        <v>14</v>
      </c>
      <c r="D20" s="75">
        <v>48</v>
      </c>
      <c r="E20" s="76">
        <f t="shared" si="0"/>
        <v>5.9553349875930521E-2</v>
      </c>
      <c r="F20" s="75">
        <v>738140</v>
      </c>
      <c r="G20" s="23">
        <f>F20/$F$15</f>
        <v>7.3293204143974368E-3</v>
      </c>
      <c r="H20" s="82"/>
      <c r="I20" s="83"/>
    </row>
    <row r="21" spans="3:9" s="1" customFormat="1" x14ac:dyDescent="0.2">
      <c r="C21" s="46" t="s">
        <v>15</v>
      </c>
      <c r="D21" s="75">
        <v>33</v>
      </c>
      <c r="E21" s="76">
        <f t="shared" si="0"/>
        <v>4.0942928039702231E-2</v>
      </c>
      <c r="F21" s="75">
        <v>72378</v>
      </c>
      <c r="G21" s="23">
        <f t="shared" si="1"/>
        <v>7.1867335864911493E-4</v>
      </c>
      <c r="H21" s="82"/>
      <c r="I21" s="83"/>
    </row>
    <row r="22" spans="3:9" s="1" customFormat="1" x14ac:dyDescent="0.2">
      <c r="C22" s="20" t="s">
        <v>16</v>
      </c>
      <c r="D22" s="75">
        <v>31</v>
      </c>
      <c r="E22" s="76">
        <f t="shared" si="0"/>
        <v>3.8461538461538464E-2</v>
      </c>
      <c r="F22" s="75">
        <v>104553</v>
      </c>
      <c r="G22" s="23">
        <f t="shared" si="1"/>
        <v>1.0381532463848257E-3</v>
      </c>
      <c r="H22" s="82"/>
      <c r="I22" s="83"/>
    </row>
    <row r="23" spans="3:9" s="1" customFormat="1" x14ac:dyDescent="0.2">
      <c r="C23" s="20" t="s">
        <v>17</v>
      </c>
      <c r="D23" s="75">
        <v>46</v>
      </c>
      <c r="E23" s="76">
        <f t="shared" si="0"/>
        <v>5.7071960297766747E-2</v>
      </c>
      <c r="F23" s="75">
        <v>71645</v>
      </c>
      <c r="G23" s="23">
        <f>F23/$F$15</f>
        <v>7.1139507558119644E-4</v>
      </c>
      <c r="H23" s="82"/>
      <c r="I23" s="83"/>
    </row>
    <row r="24" spans="3:9" s="1" customFormat="1" x14ac:dyDescent="0.2">
      <c r="C24" s="20" t="s">
        <v>34</v>
      </c>
      <c r="D24" s="75">
        <v>86</v>
      </c>
      <c r="E24" s="76">
        <f t="shared" si="0"/>
        <v>0.10669975186104218</v>
      </c>
      <c r="F24" s="75">
        <v>22077025</v>
      </c>
      <c r="G24" s="23">
        <f t="shared" si="1"/>
        <v>0.21921260197477793</v>
      </c>
      <c r="H24" s="82"/>
      <c r="I24" s="83"/>
    </row>
    <row r="25" spans="3:9" s="1" customFormat="1" x14ac:dyDescent="0.2">
      <c r="C25" s="46" t="s">
        <v>50</v>
      </c>
      <c r="D25" s="75">
        <v>129</v>
      </c>
      <c r="E25" s="76">
        <f t="shared" si="0"/>
        <v>0.16004962779156329</v>
      </c>
      <c r="F25" s="75">
        <v>1351950</v>
      </c>
      <c r="G25" s="23">
        <f t="shared" si="1"/>
        <v>1.3424112951804014E-2</v>
      </c>
      <c r="H25" s="82"/>
      <c r="I25" s="83"/>
    </row>
    <row r="26" spans="3:9" s="1" customFormat="1" ht="17.25" customHeight="1" x14ac:dyDescent="0.2">
      <c r="C26" s="20" t="s">
        <v>38</v>
      </c>
      <c r="D26" s="75">
        <v>70</v>
      </c>
      <c r="E26" s="76">
        <f t="shared" si="0"/>
        <v>8.6848635235732011E-2</v>
      </c>
      <c r="F26" s="75">
        <v>26276</v>
      </c>
      <c r="G26" s="79">
        <f t="shared" si="1"/>
        <v>2.6090609262295373E-4</v>
      </c>
      <c r="H26" s="82"/>
      <c r="I26" s="83"/>
    </row>
    <row r="27" spans="3:9" s="1" customFormat="1" x14ac:dyDescent="0.2">
      <c r="C27" s="46" t="s">
        <v>19</v>
      </c>
      <c r="D27" s="75">
        <v>47</v>
      </c>
      <c r="E27" s="76">
        <f t="shared" si="0"/>
        <v>5.8312655086848637E-2</v>
      </c>
      <c r="F27" s="75">
        <v>49514</v>
      </c>
      <c r="G27" s="23">
        <f>F27/$F$15</f>
        <v>4.9164653182116489E-4</v>
      </c>
      <c r="H27" s="82"/>
      <c r="I27" s="83"/>
    </row>
    <row r="28" spans="3:9" s="1" customFormat="1" x14ac:dyDescent="0.2">
      <c r="C28" s="46" t="s">
        <v>28</v>
      </c>
      <c r="D28" s="75">
        <v>1</v>
      </c>
      <c r="E28" s="76">
        <f t="shared" si="0"/>
        <v>1.2406947890818859E-3</v>
      </c>
      <c r="F28" s="75">
        <v>3411</v>
      </c>
      <c r="G28" s="23">
        <f t="shared" si="1"/>
        <v>3.3869336350163464E-5</v>
      </c>
      <c r="H28" s="82"/>
      <c r="I28" s="83"/>
    </row>
    <row r="29" spans="3:9" s="1" customFormat="1" ht="14.25" customHeight="1" x14ac:dyDescent="0.2">
      <c r="C29" s="84" t="s">
        <v>23</v>
      </c>
      <c r="D29" s="75">
        <v>1</v>
      </c>
      <c r="E29" s="76">
        <f t="shared" si="0"/>
        <v>1.2406947890818859E-3</v>
      </c>
      <c r="F29" s="75">
        <v>3696</v>
      </c>
      <c r="G29" s="23">
        <f t="shared" si="1"/>
        <v>3.6699228129640621E-5</v>
      </c>
      <c r="H29" s="82"/>
      <c r="I29" s="83"/>
    </row>
    <row r="30" spans="3:9" s="1" customFormat="1" ht="28.5" x14ac:dyDescent="0.2">
      <c r="C30" s="20" t="s">
        <v>24</v>
      </c>
      <c r="D30" s="75">
        <v>1</v>
      </c>
      <c r="E30" s="76">
        <f t="shared" si="0"/>
        <v>1.2406947890818859E-3</v>
      </c>
      <c r="F30" s="75">
        <v>21727</v>
      </c>
      <c r="G30" s="23">
        <f t="shared" si="1"/>
        <v>2.1573704804456217E-4</v>
      </c>
      <c r="H30" s="82"/>
      <c r="I30" s="83"/>
    </row>
    <row r="31" spans="3:9" s="1" customFormat="1" ht="28.5" x14ac:dyDescent="0.2">
      <c r="C31" s="24" t="s">
        <v>25</v>
      </c>
      <c r="D31" s="77">
        <v>1</v>
      </c>
      <c r="E31" s="78">
        <f>D31/$D$15</f>
        <v>1.2406947890818859E-3</v>
      </c>
      <c r="F31" s="77">
        <v>15423</v>
      </c>
      <c r="G31" s="81">
        <f>F31/$F$15</f>
        <v>1.5314182777149548E-4</v>
      </c>
      <c r="H31" s="82"/>
      <c r="I31" s="83"/>
    </row>
    <row r="32" spans="3:9" s="28" customFormat="1" ht="12" x14ac:dyDescent="0.2">
      <c r="C32" s="28" t="s">
        <v>20</v>
      </c>
    </row>
    <row r="36" spans="7:7" x14ac:dyDescent="0.25">
      <c r="G36" s="29"/>
    </row>
    <row r="37" spans="7:7" x14ac:dyDescent="0.25">
      <c r="G37" s="29"/>
    </row>
    <row r="38" spans="7:7" x14ac:dyDescent="0.25">
      <c r="G38" s="29"/>
    </row>
    <row r="39" spans="7:7" x14ac:dyDescent="0.25">
      <c r="G39" s="29"/>
    </row>
    <row r="40" spans="7:7" x14ac:dyDescent="0.25">
      <c r="G40" s="29"/>
    </row>
    <row r="41" spans="7:7" x14ac:dyDescent="0.25">
      <c r="G41" s="29"/>
    </row>
    <row r="42" spans="7:7" x14ac:dyDescent="0.25">
      <c r="G42" s="29"/>
    </row>
    <row r="43" spans="7:7" x14ac:dyDescent="0.25">
      <c r="G43" s="29"/>
    </row>
    <row r="44" spans="7:7" x14ac:dyDescent="0.25">
      <c r="G44" s="29"/>
    </row>
    <row r="45" spans="7:7" x14ac:dyDescent="0.25">
      <c r="G45" s="29"/>
    </row>
    <row r="46" spans="7:7" x14ac:dyDescent="0.25">
      <c r="G46" s="29"/>
    </row>
    <row r="47" spans="7:7" x14ac:dyDescent="0.25">
      <c r="G47" s="29"/>
    </row>
    <row r="48" spans="7:7" x14ac:dyDescent="0.25">
      <c r="G48" s="29"/>
    </row>
    <row r="49" spans="7:7" x14ac:dyDescent="0.25">
      <c r="G49" s="29"/>
    </row>
  </sheetData>
  <mergeCells count="7"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33"/>
  <dimension ref="B1:K49"/>
  <sheetViews>
    <sheetView showGridLines="0" view="pageBreakPreview" topLeftCell="A13" zoomScaleNormal="80" zoomScaleSheetLayoutView="100" workbookViewId="0">
      <selection activeCell="A13" sqref="A13"/>
    </sheetView>
  </sheetViews>
  <sheetFormatPr baseColWidth="10" defaultRowHeight="15" x14ac:dyDescent="0.25"/>
  <cols>
    <col min="1" max="1" width="1.140625" customWidth="1"/>
    <col min="2" max="2" width="79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5"/>
    </row>
    <row r="3" spans="2:11" s="1" customFormat="1" x14ac:dyDescent="0.2">
      <c r="B3" s="6"/>
      <c r="C3" s="7"/>
      <c r="D3" s="7"/>
      <c r="E3" s="7"/>
      <c r="F3" s="8"/>
    </row>
    <row r="4" spans="2:11" s="1" customFormat="1" x14ac:dyDescent="0.2">
      <c r="B4" s="6"/>
      <c r="C4" s="7"/>
      <c r="D4" s="7"/>
      <c r="E4" s="7"/>
      <c r="F4" s="8"/>
    </row>
    <row r="5" spans="2:11" s="1" customFormat="1" x14ac:dyDescent="0.2">
      <c r="B5" s="6"/>
      <c r="C5" s="7"/>
      <c r="D5" s="7"/>
      <c r="E5" s="7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3"/>
      <c r="D7" s="13"/>
      <c r="E7" s="13"/>
      <c r="F7" s="14"/>
    </row>
    <row r="8" spans="2:11" s="1" customFormat="1" ht="15.75" x14ac:dyDescent="0.25">
      <c r="B8" s="142" t="s">
        <v>0</v>
      </c>
      <c r="C8" s="143"/>
      <c r="D8" s="143"/>
      <c r="E8" s="143"/>
      <c r="F8" s="144"/>
    </row>
    <row r="9" spans="2:11" s="1" customFormat="1" ht="15.75" x14ac:dyDescent="0.25">
      <c r="B9" s="142" t="s">
        <v>1</v>
      </c>
      <c r="C9" s="143"/>
      <c r="D9" s="143"/>
      <c r="E9" s="143"/>
      <c r="F9" s="144"/>
    </row>
    <row r="10" spans="2:11" s="1" customFormat="1" ht="15.75" x14ac:dyDescent="0.25">
      <c r="B10" s="142" t="s">
        <v>2</v>
      </c>
      <c r="C10" s="143"/>
      <c r="D10" s="143"/>
      <c r="E10" s="143"/>
      <c r="F10" s="144"/>
    </row>
    <row r="11" spans="2:11" s="1" customFormat="1" ht="15.75" x14ac:dyDescent="0.25">
      <c r="B11" s="142" t="s">
        <v>67</v>
      </c>
      <c r="C11" s="143"/>
      <c r="D11" s="143"/>
      <c r="E11" s="143"/>
      <c r="F11" s="144"/>
    </row>
    <row r="12" spans="2:11" s="1" customFormat="1" ht="5.25" customHeight="1" x14ac:dyDescent="0.2">
      <c r="B12" s="12"/>
      <c r="C12" s="13"/>
      <c r="D12" s="13"/>
      <c r="E12" s="13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f>SUM(C16:C31)</f>
        <v>872</v>
      </c>
      <c r="D15" s="18">
        <f>SUM(D16:D31)</f>
        <v>1.0000000000000002</v>
      </c>
      <c r="E15" s="17">
        <f>SUM(E16:E31)</f>
        <v>197605391</v>
      </c>
      <c r="F15" s="19">
        <f>SUM(F16:F31)</f>
        <v>1</v>
      </c>
      <c r="G15" s="80"/>
      <c r="H15" s="80"/>
      <c r="I15" s="80"/>
      <c r="J15" s="80"/>
      <c r="K15" s="80"/>
    </row>
    <row r="16" spans="2:11" s="1" customFormat="1" x14ac:dyDescent="0.2">
      <c r="B16" s="20" t="s">
        <v>21</v>
      </c>
      <c r="C16" s="75">
        <v>69</v>
      </c>
      <c r="D16" s="76">
        <f>C16/$C$15</f>
        <v>7.9128440366972475E-2</v>
      </c>
      <c r="E16" s="75">
        <v>177129</v>
      </c>
      <c r="F16" s="23">
        <f>E16/$E$15</f>
        <v>8.9637736654664445E-4</v>
      </c>
      <c r="G16" s="82"/>
      <c r="H16" s="83"/>
      <c r="I16" s="80"/>
      <c r="J16" s="80"/>
      <c r="K16" s="80"/>
    </row>
    <row r="17" spans="2:8" s="1" customFormat="1" x14ac:dyDescent="0.2">
      <c r="B17" s="20" t="s">
        <v>10</v>
      </c>
      <c r="C17" s="75">
        <v>37</v>
      </c>
      <c r="D17" s="76">
        <f t="shared" ref="D17:D30" si="0">C17/$C$15</f>
        <v>4.2431192660550461E-2</v>
      </c>
      <c r="E17" s="75">
        <v>29449</v>
      </c>
      <c r="F17" s="23">
        <f t="shared" ref="F17:F30" si="1">E17/$E$15</f>
        <v>1.4902933493347862E-4</v>
      </c>
      <c r="G17" s="82"/>
      <c r="H17" s="83"/>
    </row>
    <row r="18" spans="2:8" s="1" customFormat="1" x14ac:dyDescent="0.2">
      <c r="B18" s="20" t="s">
        <v>11</v>
      </c>
      <c r="C18" s="75">
        <v>189</v>
      </c>
      <c r="D18" s="76">
        <f t="shared" si="0"/>
        <v>0.21674311926605505</v>
      </c>
      <c r="E18" s="75">
        <v>156301904</v>
      </c>
      <c r="F18" s="23">
        <f>E18/$E$15</f>
        <v>0.79097995863888149</v>
      </c>
      <c r="G18" s="82"/>
      <c r="H18" s="83"/>
    </row>
    <row r="19" spans="2:8" s="1" customFormat="1" x14ac:dyDescent="0.2">
      <c r="B19" s="20" t="s">
        <v>49</v>
      </c>
      <c r="C19" s="75">
        <v>53</v>
      </c>
      <c r="D19" s="76">
        <f t="shared" si="0"/>
        <v>6.0779816513761471E-2</v>
      </c>
      <c r="E19" s="75">
        <v>13315709</v>
      </c>
      <c r="F19" s="23">
        <f t="shared" si="1"/>
        <v>6.738535286215952E-2</v>
      </c>
      <c r="G19" s="82"/>
      <c r="H19" s="83"/>
    </row>
    <row r="20" spans="2:8" s="1" customFormat="1" x14ac:dyDescent="0.2">
      <c r="B20" s="20" t="s">
        <v>14</v>
      </c>
      <c r="C20" s="75">
        <v>55</v>
      </c>
      <c r="D20" s="76">
        <f t="shared" si="0"/>
        <v>6.3073394495412841E-2</v>
      </c>
      <c r="E20" s="75">
        <v>1310153</v>
      </c>
      <c r="F20" s="23">
        <f>E20/$E$15</f>
        <v>6.630148061092119E-3</v>
      </c>
      <c r="G20" s="82"/>
      <c r="H20" s="83"/>
    </row>
    <row r="21" spans="2:8" s="1" customFormat="1" x14ac:dyDescent="0.2">
      <c r="B21" s="46" t="s">
        <v>15</v>
      </c>
      <c r="C21" s="75">
        <v>32</v>
      </c>
      <c r="D21" s="76">
        <f t="shared" si="0"/>
        <v>3.669724770642202E-2</v>
      </c>
      <c r="E21" s="75">
        <v>73218</v>
      </c>
      <c r="F21" s="23">
        <f t="shared" si="1"/>
        <v>3.7052632840366183E-4</v>
      </c>
      <c r="G21" s="82"/>
      <c r="H21" s="83"/>
    </row>
    <row r="22" spans="2:8" s="1" customFormat="1" x14ac:dyDescent="0.2">
      <c r="B22" s="20" t="s">
        <v>16</v>
      </c>
      <c r="C22" s="75">
        <v>28</v>
      </c>
      <c r="D22" s="76">
        <f t="shared" si="0"/>
        <v>3.2110091743119268E-2</v>
      </c>
      <c r="E22" s="75">
        <v>166272</v>
      </c>
      <c r="F22" s="23">
        <f t="shared" si="1"/>
        <v>8.4143453353456338E-4</v>
      </c>
      <c r="G22" s="82"/>
      <c r="H22" s="83"/>
    </row>
    <row r="23" spans="2:8" s="1" customFormat="1" x14ac:dyDescent="0.2">
      <c r="B23" s="20" t="s">
        <v>17</v>
      </c>
      <c r="C23" s="75">
        <v>29</v>
      </c>
      <c r="D23" s="76">
        <f t="shared" si="0"/>
        <v>3.3256880733944956E-2</v>
      </c>
      <c r="E23" s="75">
        <v>68563</v>
      </c>
      <c r="F23" s="23">
        <f>E23/$E$15</f>
        <v>3.4696927878855288E-4</v>
      </c>
      <c r="G23" s="82"/>
      <c r="H23" s="83"/>
    </row>
    <row r="24" spans="2:8" s="1" customFormat="1" x14ac:dyDescent="0.2">
      <c r="B24" s="20" t="s">
        <v>34</v>
      </c>
      <c r="C24" s="75">
        <v>119</v>
      </c>
      <c r="D24" s="76">
        <f t="shared" si="0"/>
        <v>0.13646788990825687</v>
      </c>
      <c r="E24" s="75">
        <v>24591641</v>
      </c>
      <c r="F24" s="23">
        <f t="shared" si="1"/>
        <v>0.12444822924896821</v>
      </c>
      <c r="G24" s="82"/>
      <c r="H24" s="83"/>
    </row>
    <row r="25" spans="2:8" s="1" customFormat="1" x14ac:dyDescent="0.2">
      <c r="B25" s="46" t="s">
        <v>50</v>
      </c>
      <c r="C25" s="75">
        <v>120</v>
      </c>
      <c r="D25" s="76">
        <f t="shared" si="0"/>
        <v>0.13761467889908258</v>
      </c>
      <c r="E25" s="75">
        <v>1329996</v>
      </c>
      <c r="F25" s="23">
        <f t="shared" si="1"/>
        <v>6.7305653619541177E-3</v>
      </c>
      <c r="G25" s="82"/>
      <c r="H25" s="83"/>
    </row>
    <row r="26" spans="2:8" s="1" customFormat="1" ht="17.25" customHeight="1" x14ac:dyDescent="0.2">
      <c r="B26" s="20" t="s">
        <v>38</v>
      </c>
      <c r="C26" s="75">
        <v>80</v>
      </c>
      <c r="D26" s="76">
        <f t="shared" si="0"/>
        <v>9.1743119266055051E-2</v>
      </c>
      <c r="E26" s="75">
        <v>66965</v>
      </c>
      <c r="F26" s="79">
        <f t="shared" si="1"/>
        <v>3.3888245488201279E-4</v>
      </c>
      <c r="G26" s="82"/>
      <c r="H26" s="83"/>
    </row>
    <row r="27" spans="2:8" s="1" customFormat="1" x14ac:dyDescent="0.2">
      <c r="B27" s="46" t="s">
        <v>19</v>
      </c>
      <c r="C27" s="75">
        <v>53</v>
      </c>
      <c r="D27" s="76">
        <f t="shared" si="0"/>
        <v>6.0779816513761471E-2</v>
      </c>
      <c r="E27" s="75">
        <v>64034</v>
      </c>
      <c r="F27" s="23">
        <f>E27/$E$15</f>
        <v>3.2404986359911607E-4</v>
      </c>
      <c r="G27" s="82"/>
      <c r="H27" s="83"/>
    </row>
    <row r="28" spans="2:8" s="1" customFormat="1" x14ac:dyDescent="0.2">
      <c r="B28" s="46" t="s">
        <v>28</v>
      </c>
      <c r="C28" s="75">
        <v>2</v>
      </c>
      <c r="D28" s="76">
        <f t="shared" si="0"/>
        <v>2.2935779816513763E-3</v>
      </c>
      <c r="E28" s="75">
        <v>7844</v>
      </c>
      <c r="F28" s="23">
        <f t="shared" si="1"/>
        <v>3.9695273293429532E-5</v>
      </c>
      <c r="G28" s="82"/>
      <c r="H28" s="83"/>
    </row>
    <row r="29" spans="2:8" s="1" customFormat="1" ht="14.25" customHeight="1" x14ac:dyDescent="0.2">
      <c r="B29" s="84" t="s">
        <v>23</v>
      </c>
      <c r="C29" s="75">
        <v>2</v>
      </c>
      <c r="D29" s="76">
        <f t="shared" si="0"/>
        <v>2.2935779816513763E-3</v>
      </c>
      <c r="E29" s="75">
        <v>8139</v>
      </c>
      <c r="F29" s="23">
        <f t="shared" si="1"/>
        <v>4.1188147544011086E-5</v>
      </c>
      <c r="G29" s="82"/>
      <c r="H29" s="83"/>
    </row>
    <row r="30" spans="2:8" s="1" customFormat="1" ht="28.5" x14ac:dyDescent="0.2">
      <c r="B30" s="20" t="s">
        <v>24</v>
      </c>
      <c r="C30" s="75">
        <v>2</v>
      </c>
      <c r="D30" s="76">
        <f t="shared" si="0"/>
        <v>2.2935779816513763E-3</v>
      </c>
      <c r="E30" s="75">
        <v>45018</v>
      </c>
      <c r="F30" s="23">
        <f t="shared" si="1"/>
        <v>2.278176712294251E-4</v>
      </c>
      <c r="G30" s="82"/>
      <c r="H30" s="83"/>
    </row>
    <row r="31" spans="2:8" s="1" customFormat="1" ht="28.5" x14ac:dyDescent="0.2">
      <c r="B31" s="24" t="s">
        <v>25</v>
      </c>
      <c r="C31" s="77">
        <v>2</v>
      </c>
      <c r="D31" s="78">
        <f>C31/$C$15</f>
        <v>2.2935779816513763E-3</v>
      </c>
      <c r="E31" s="77">
        <v>49357</v>
      </c>
      <c r="F31" s="81">
        <f>E31/$E$15</f>
        <v>2.4977557418967382E-4</v>
      </c>
      <c r="G31" s="82"/>
      <c r="H31" s="83"/>
    </row>
    <row r="32" spans="2:8" s="28" customFormat="1" ht="12" x14ac:dyDescent="0.2">
      <c r="B32" s="28" t="s">
        <v>20</v>
      </c>
    </row>
    <row r="36" spans="6:6" x14ac:dyDescent="0.25">
      <c r="F36" s="29"/>
    </row>
    <row r="37" spans="6:6" x14ac:dyDescent="0.25">
      <c r="F37" s="29"/>
    </row>
    <row r="38" spans="6:6" x14ac:dyDescent="0.25">
      <c r="F38" s="29"/>
    </row>
    <row r="39" spans="6:6" x14ac:dyDescent="0.25">
      <c r="F39" s="29"/>
    </row>
    <row r="40" spans="6:6" x14ac:dyDescent="0.25">
      <c r="F40" s="29"/>
    </row>
    <row r="41" spans="6:6" x14ac:dyDescent="0.25">
      <c r="F41" s="29"/>
    </row>
    <row r="42" spans="6:6" x14ac:dyDescent="0.25">
      <c r="F42" s="29"/>
    </row>
    <row r="43" spans="6:6" x14ac:dyDescent="0.25">
      <c r="F43" s="29"/>
    </row>
    <row r="44" spans="6:6" x14ac:dyDescent="0.25">
      <c r="F44" s="29"/>
    </row>
    <row r="45" spans="6:6" x14ac:dyDescent="0.25">
      <c r="F45" s="29"/>
    </row>
    <row r="46" spans="6:6" x14ac:dyDescent="0.25">
      <c r="F46" s="29"/>
    </row>
    <row r="47" spans="6:6" x14ac:dyDescent="0.25">
      <c r="F47" s="29"/>
    </row>
    <row r="48" spans="6:6" x14ac:dyDescent="0.25">
      <c r="F48" s="29"/>
    </row>
    <row r="49" spans="6:6" x14ac:dyDescent="0.25">
      <c r="F49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34"/>
  <dimension ref="B1:K49"/>
  <sheetViews>
    <sheetView showGridLines="0" view="pageBreakPreview" topLeftCell="A13" zoomScaleNormal="80" zoomScaleSheetLayoutView="100" workbookViewId="0">
      <selection activeCell="B16" sqref="B16:B31"/>
    </sheetView>
  </sheetViews>
  <sheetFormatPr baseColWidth="10" defaultRowHeight="15" x14ac:dyDescent="0.25"/>
  <cols>
    <col min="1" max="1" width="1.140625" customWidth="1"/>
    <col min="2" max="2" width="79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5"/>
    </row>
    <row r="3" spans="2:11" s="1" customFormat="1" x14ac:dyDescent="0.2">
      <c r="B3" s="6"/>
      <c r="C3" s="7"/>
      <c r="D3" s="7"/>
      <c r="E3" s="7"/>
      <c r="F3" s="8"/>
    </row>
    <row r="4" spans="2:11" s="1" customFormat="1" x14ac:dyDescent="0.2">
      <c r="B4" s="6"/>
      <c r="C4" s="7"/>
      <c r="D4" s="7"/>
      <c r="E4" s="7"/>
      <c r="F4" s="8"/>
    </row>
    <row r="5" spans="2:11" s="1" customFormat="1" x14ac:dyDescent="0.2">
      <c r="B5" s="6"/>
      <c r="C5" s="7"/>
      <c r="D5" s="7"/>
      <c r="E5" s="7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3"/>
      <c r="D7" s="13"/>
      <c r="E7" s="13"/>
      <c r="F7" s="14"/>
    </row>
    <row r="8" spans="2:11" s="1" customFormat="1" ht="15.75" x14ac:dyDescent="0.25">
      <c r="B8" s="142" t="s">
        <v>0</v>
      </c>
      <c r="C8" s="143"/>
      <c r="D8" s="143"/>
      <c r="E8" s="143"/>
      <c r="F8" s="144"/>
    </row>
    <row r="9" spans="2:11" s="1" customFormat="1" ht="15.75" x14ac:dyDescent="0.25">
      <c r="B9" s="142" t="s">
        <v>1</v>
      </c>
      <c r="C9" s="143"/>
      <c r="D9" s="143"/>
      <c r="E9" s="143"/>
      <c r="F9" s="144"/>
    </row>
    <row r="10" spans="2:11" s="1" customFormat="1" ht="15.75" x14ac:dyDescent="0.25">
      <c r="B10" s="142" t="s">
        <v>2</v>
      </c>
      <c r="C10" s="143"/>
      <c r="D10" s="143"/>
      <c r="E10" s="143"/>
      <c r="F10" s="144"/>
    </row>
    <row r="11" spans="2:11" s="1" customFormat="1" ht="15.75" x14ac:dyDescent="0.25">
      <c r="B11" s="142" t="s">
        <v>68</v>
      </c>
      <c r="C11" s="143"/>
      <c r="D11" s="143"/>
      <c r="E11" s="143"/>
      <c r="F11" s="144"/>
    </row>
    <row r="12" spans="2:11" s="1" customFormat="1" ht="5.25" customHeight="1" x14ac:dyDescent="0.2">
      <c r="B12" s="12"/>
      <c r="C12" s="13"/>
      <c r="D12" s="13"/>
      <c r="E12" s="13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f>SUM(C16:C31)</f>
        <v>872</v>
      </c>
      <c r="D15" s="18">
        <f>SUM(D16:D31)</f>
        <v>1.0000000000000002</v>
      </c>
      <c r="E15" s="17">
        <f>SUM(E16:E31)</f>
        <v>197605391</v>
      </c>
      <c r="F15" s="19">
        <f>SUM(F16:F31)</f>
        <v>1</v>
      </c>
      <c r="G15" s="80"/>
      <c r="H15" s="80"/>
      <c r="I15" s="80"/>
      <c r="J15" s="80"/>
      <c r="K15" s="80"/>
    </row>
    <row r="16" spans="2:11" s="1" customFormat="1" x14ac:dyDescent="0.2">
      <c r="B16" s="20" t="s">
        <v>21</v>
      </c>
      <c r="C16" s="75">
        <v>69</v>
      </c>
      <c r="D16" s="76">
        <f>C16/$C$15</f>
        <v>7.9128440366972475E-2</v>
      </c>
      <c r="E16" s="75">
        <v>177129</v>
      </c>
      <c r="F16" s="23">
        <f>E16/$E$15</f>
        <v>8.9637736654664445E-4</v>
      </c>
      <c r="G16" s="82"/>
      <c r="H16" s="83"/>
      <c r="I16" s="80"/>
      <c r="J16" s="80"/>
      <c r="K16" s="80"/>
    </row>
    <row r="17" spans="2:8" s="1" customFormat="1" x14ac:dyDescent="0.2">
      <c r="B17" s="20" t="s">
        <v>10</v>
      </c>
      <c r="C17" s="75">
        <v>37</v>
      </c>
      <c r="D17" s="76">
        <f t="shared" ref="D17:D30" si="0">C17/$C$15</f>
        <v>4.2431192660550461E-2</v>
      </c>
      <c r="E17" s="75">
        <v>29449</v>
      </c>
      <c r="F17" s="23">
        <f t="shared" ref="F17:F30" si="1">E17/$E$15</f>
        <v>1.4902933493347862E-4</v>
      </c>
      <c r="G17" s="82"/>
      <c r="H17" s="83"/>
    </row>
    <row r="18" spans="2:8" s="1" customFormat="1" x14ac:dyDescent="0.2">
      <c r="B18" s="20" t="s">
        <v>11</v>
      </c>
      <c r="C18" s="75">
        <v>189</v>
      </c>
      <c r="D18" s="76">
        <f t="shared" si="0"/>
        <v>0.21674311926605505</v>
      </c>
      <c r="E18" s="75">
        <v>156301904</v>
      </c>
      <c r="F18" s="23">
        <f>E18/$E$15</f>
        <v>0.79097995863888149</v>
      </c>
      <c r="G18" s="82"/>
      <c r="H18" s="83"/>
    </row>
    <row r="19" spans="2:8" s="1" customFormat="1" x14ac:dyDescent="0.2">
      <c r="B19" s="20" t="s">
        <v>49</v>
      </c>
      <c r="C19" s="75">
        <v>53</v>
      </c>
      <c r="D19" s="76">
        <f t="shared" si="0"/>
        <v>6.0779816513761471E-2</v>
      </c>
      <c r="E19" s="75">
        <v>13315709</v>
      </c>
      <c r="F19" s="23">
        <f t="shared" si="1"/>
        <v>6.738535286215952E-2</v>
      </c>
      <c r="G19" s="82"/>
      <c r="H19" s="83"/>
    </row>
    <row r="20" spans="2:8" s="1" customFormat="1" x14ac:dyDescent="0.2">
      <c r="B20" s="20" t="s">
        <v>14</v>
      </c>
      <c r="C20" s="75">
        <v>55</v>
      </c>
      <c r="D20" s="76">
        <f t="shared" si="0"/>
        <v>6.3073394495412841E-2</v>
      </c>
      <c r="E20" s="75">
        <v>1310153</v>
      </c>
      <c r="F20" s="23">
        <f>E20/$E$15</f>
        <v>6.630148061092119E-3</v>
      </c>
      <c r="G20" s="82"/>
      <c r="H20" s="83"/>
    </row>
    <row r="21" spans="2:8" s="1" customFormat="1" x14ac:dyDescent="0.2">
      <c r="B21" s="46" t="s">
        <v>15</v>
      </c>
      <c r="C21" s="75">
        <v>32</v>
      </c>
      <c r="D21" s="76">
        <f t="shared" si="0"/>
        <v>3.669724770642202E-2</v>
      </c>
      <c r="E21" s="75">
        <v>73218</v>
      </c>
      <c r="F21" s="23">
        <f t="shared" si="1"/>
        <v>3.7052632840366183E-4</v>
      </c>
      <c r="G21" s="82"/>
      <c r="H21" s="83"/>
    </row>
    <row r="22" spans="2:8" s="1" customFormat="1" x14ac:dyDescent="0.2">
      <c r="B22" s="20" t="s">
        <v>16</v>
      </c>
      <c r="C22" s="75">
        <v>28</v>
      </c>
      <c r="D22" s="76">
        <f t="shared" si="0"/>
        <v>3.2110091743119268E-2</v>
      </c>
      <c r="E22" s="75">
        <v>166272</v>
      </c>
      <c r="F22" s="23">
        <f t="shared" si="1"/>
        <v>8.4143453353456338E-4</v>
      </c>
      <c r="G22" s="82"/>
      <c r="H22" s="83"/>
    </row>
    <row r="23" spans="2:8" s="1" customFormat="1" x14ac:dyDescent="0.2">
      <c r="B23" s="20" t="s">
        <v>17</v>
      </c>
      <c r="C23" s="75">
        <v>29</v>
      </c>
      <c r="D23" s="76">
        <f t="shared" si="0"/>
        <v>3.3256880733944956E-2</v>
      </c>
      <c r="E23" s="75">
        <v>68563</v>
      </c>
      <c r="F23" s="23">
        <f>E23/$E$15</f>
        <v>3.4696927878855288E-4</v>
      </c>
      <c r="G23" s="82"/>
      <c r="H23" s="83"/>
    </row>
    <row r="24" spans="2:8" s="1" customFormat="1" x14ac:dyDescent="0.2">
      <c r="B24" s="20" t="s">
        <v>34</v>
      </c>
      <c r="C24" s="75">
        <v>119</v>
      </c>
      <c r="D24" s="76">
        <f t="shared" si="0"/>
        <v>0.13646788990825687</v>
      </c>
      <c r="E24" s="75">
        <v>24591641</v>
      </c>
      <c r="F24" s="23">
        <f t="shared" si="1"/>
        <v>0.12444822924896821</v>
      </c>
      <c r="G24" s="82"/>
      <c r="H24" s="83"/>
    </row>
    <row r="25" spans="2:8" s="1" customFormat="1" x14ac:dyDescent="0.2">
      <c r="B25" s="46" t="s">
        <v>50</v>
      </c>
      <c r="C25" s="75">
        <v>120</v>
      </c>
      <c r="D25" s="76">
        <f t="shared" si="0"/>
        <v>0.13761467889908258</v>
      </c>
      <c r="E25" s="75">
        <v>1329996</v>
      </c>
      <c r="F25" s="23">
        <f t="shared" si="1"/>
        <v>6.7305653619541177E-3</v>
      </c>
      <c r="G25" s="82"/>
      <c r="H25" s="83"/>
    </row>
    <row r="26" spans="2:8" s="1" customFormat="1" ht="17.25" customHeight="1" x14ac:dyDescent="0.2">
      <c r="B26" s="20" t="s">
        <v>38</v>
      </c>
      <c r="C26" s="75">
        <v>80</v>
      </c>
      <c r="D26" s="76">
        <f t="shared" si="0"/>
        <v>9.1743119266055051E-2</v>
      </c>
      <c r="E26" s="75">
        <v>66965</v>
      </c>
      <c r="F26" s="79">
        <f t="shared" si="1"/>
        <v>3.3888245488201279E-4</v>
      </c>
      <c r="G26" s="82"/>
      <c r="H26" s="83"/>
    </row>
    <row r="27" spans="2:8" s="1" customFormat="1" x14ac:dyDescent="0.2">
      <c r="B27" s="46" t="s">
        <v>19</v>
      </c>
      <c r="C27" s="75">
        <v>53</v>
      </c>
      <c r="D27" s="76">
        <f t="shared" si="0"/>
        <v>6.0779816513761471E-2</v>
      </c>
      <c r="E27" s="75">
        <v>64034</v>
      </c>
      <c r="F27" s="23">
        <f>E27/$E$15</f>
        <v>3.2404986359911607E-4</v>
      </c>
      <c r="G27" s="82"/>
      <c r="H27" s="83"/>
    </row>
    <row r="28" spans="2:8" s="1" customFormat="1" x14ac:dyDescent="0.2">
      <c r="B28" s="46" t="s">
        <v>28</v>
      </c>
      <c r="C28" s="75">
        <v>2</v>
      </c>
      <c r="D28" s="76">
        <f t="shared" si="0"/>
        <v>2.2935779816513763E-3</v>
      </c>
      <c r="E28" s="75">
        <v>7844</v>
      </c>
      <c r="F28" s="23">
        <f t="shared" si="1"/>
        <v>3.9695273293429532E-5</v>
      </c>
      <c r="G28" s="82"/>
      <c r="H28" s="83"/>
    </row>
    <row r="29" spans="2:8" s="1" customFormat="1" ht="14.25" customHeight="1" x14ac:dyDescent="0.2">
      <c r="B29" s="84" t="s">
        <v>23</v>
      </c>
      <c r="C29" s="75">
        <v>2</v>
      </c>
      <c r="D29" s="76">
        <f t="shared" si="0"/>
        <v>2.2935779816513763E-3</v>
      </c>
      <c r="E29" s="75">
        <v>8139</v>
      </c>
      <c r="F29" s="23">
        <f t="shared" si="1"/>
        <v>4.1188147544011086E-5</v>
      </c>
      <c r="G29" s="82"/>
      <c r="H29" s="83"/>
    </row>
    <row r="30" spans="2:8" s="1" customFormat="1" ht="28.5" x14ac:dyDescent="0.2">
      <c r="B30" s="20" t="s">
        <v>24</v>
      </c>
      <c r="C30" s="75">
        <v>2</v>
      </c>
      <c r="D30" s="76">
        <f t="shared" si="0"/>
        <v>2.2935779816513763E-3</v>
      </c>
      <c r="E30" s="75">
        <v>45018</v>
      </c>
      <c r="F30" s="23">
        <f t="shared" si="1"/>
        <v>2.278176712294251E-4</v>
      </c>
      <c r="G30" s="82"/>
      <c r="H30" s="83"/>
    </row>
    <row r="31" spans="2:8" s="1" customFormat="1" ht="28.5" x14ac:dyDescent="0.2">
      <c r="B31" s="24" t="s">
        <v>25</v>
      </c>
      <c r="C31" s="77">
        <v>2</v>
      </c>
      <c r="D31" s="78">
        <f>C31/$C$15</f>
        <v>2.2935779816513763E-3</v>
      </c>
      <c r="E31" s="77">
        <v>49357</v>
      </c>
      <c r="F31" s="81">
        <f>E31/$E$15</f>
        <v>2.4977557418967382E-4</v>
      </c>
      <c r="G31" s="82"/>
      <c r="H31" s="83"/>
    </row>
    <row r="32" spans="2:8" s="28" customFormat="1" ht="12" x14ac:dyDescent="0.2">
      <c r="B32" s="28" t="s">
        <v>20</v>
      </c>
    </row>
    <row r="36" spans="6:6" x14ac:dyDescent="0.25">
      <c r="F36" s="29"/>
    </row>
    <row r="37" spans="6:6" x14ac:dyDescent="0.25">
      <c r="F37" s="29"/>
    </row>
    <row r="38" spans="6:6" x14ac:dyDescent="0.25">
      <c r="F38" s="29"/>
    </row>
    <row r="39" spans="6:6" x14ac:dyDescent="0.25">
      <c r="F39" s="29"/>
    </row>
    <row r="40" spans="6:6" x14ac:dyDescent="0.25">
      <c r="F40" s="29"/>
    </row>
    <row r="41" spans="6:6" x14ac:dyDescent="0.25">
      <c r="F41" s="29"/>
    </row>
    <row r="42" spans="6:6" x14ac:dyDescent="0.25">
      <c r="F42" s="29"/>
    </row>
    <row r="43" spans="6:6" x14ac:dyDescent="0.25">
      <c r="F43" s="29"/>
    </row>
    <row r="44" spans="6:6" x14ac:dyDescent="0.25">
      <c r="F44" s="29"/>
    </row>
    <row r="45" spans="6:6" x14ac:dyDescent="0.25">
      <c r="F45" s="29"/>
    </row>
    <row r="46" spans="6:6" x14ac:dyDescent="0.25">
      <c r="F46" s="29"/>
    </row>
    <row r="47" spans="6:6" x14ac:dyDescent="0.25">
      <c r="F47" s="29"/>
    </row>
    <row r="48" spans="6:6" x14ac:dyDescent="0.25">
      <c r="F48" s="29"/>
    </row>
    <row r="49" spans="6:6" x14ac:dyDescent="0.25">
      <c r="F49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35"/>
  <dimension ref="B1:K45"/>
  <sheetViews>
    <sheetView showGridLines="0" view="pageBreakPreview" zoomScaleNormal="80" zoomScaleSheetLayoutView="100" workbookViewId="0">
      <selection activeCell="B15" sqref="B15"/>
    </sheetView>
  </sheetViews>
  <sheetFormatPr baseColWidth="10" defaultRowHeight="15" x14ac:dyDescent="0.25"/>
  <cols>
    <col min="1" max="1" width="1.140625" customWidth="1"/>
    <col min="2" max="2" width="79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5"/>
    </row>
    <row r="3" spans="2:11" s="1" customFormat="1" x14ac:dyDescent="0.2">
      <c r="B3" s="6"/>
      <c r="C3" s="7"/>
      <c r="D3" s="7"/>
      <c r="E3" s="7"/>
      <c r="F3" s="8"/>
    </row>
    <row r="4" spans="2:11" s="1" customFormat="1" x14ac:dyDescent="0.2">
      <c r="B4" s="6"/>
      <c r="C4" s="7"/>
      <c r="D4" s="7"/>
      <c r="E4" s="7"/>
      <c r="F4" s="8"/>
    </row>
    <row r="5" spans="2:11" s="1" customFormat="1" x14ac:dyDescent="0.2">
      <c r="B5" s="6"/>
      <c r="C5" s="7"/>
      <c r="D5" s="7"/>
      <c r="E5" s="7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3"/>
      <c r="D7" s="13"/>
      <c r="E7" s="13"/>
      <c r="F7" s="14"/>
    </row>
    <row r="8" spans="2:11" s="1" customFormat="1" ht="15.75" x14ac:dyDescent="0.25">
      <c r="B8" s="142" t="s">
        <v>0</v>
      </c>
      <c r="C8" s="143"/>
      <c r="D8" s="143"/>
      <c r="E8" s="143"/>
      <c r="F8" s="144"/>
    </row>
    <row r="9" spans="2:11" s="1" customFormat="1" ht="15.75" x14ac:dyDescent="0.25">
      <c r="B9" s="142" t="s">
        <v>1</v>
      </c>
      <c r="C9" s="143"/>
      <c r="D9" s="143"/>
      <c r="E9" s="143"/>
      <c r="F9" s="144"/>
    </row>
    <row r="10" spans="2:11" s="1" customFormat="1" ht="15.75" x14ac:dyDescent="0.25">
      <c r="B10" s="142" t="s">
        <v>2</v>
      </c>
      <c r="C10" s="143"/>
      <c r="D10" s="143"/>
      <c r="E10" s="143"/>
      <c r="F10" s="144"/>
    </row>
    <row r="11" spans="2:11" s="1" customFormat="1" ht="15.75" x14ac:dyDescent="0.25">
      <c r="B11" s="142" t="s">
        <v>69</v>
      </c>
      <c r="C11" s="143"/>
      <c r="D11" s="143"/>
      <c r="E11" s="143"/>
      <c r="F11" s="144"/>
    </row>
    <row r="12" spans="2:11" s="1" customFormat="1" ht="5.25" customHeight="1" x14ac:dyDescent="0.2">
      <c r="B12" s="12"/>
      <c r="C12" s="13"/>
      <c r="D12" s="13"/>
      <c r="E12" s="13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f>SUM(C16:C27)</f>
        <v>710</v>
      </c>
      <c r="D15" s="18">
        <f>SUM(D16:D27)</f>
        <v>1.0000000000000002</v>
      </c>
      <c r="E15" s="17">
        <f>SUM(E16:E27)</f>
        <v>263701150</v>
      </c>
      <c r="F15" s="19">
        <f>SUM(F16:F27)</f>
        <v>1.0000000000000002</v>
      </c>
      <c r="G15" s="80"/>
      <c r="H15" s="80"/>
      <c r="I15" s="80"/>
      <c r="J15" s="80"/>
      <c r="K15" s="80"/>
    </row>
    <row r="16" spans="2:11" s="1" customFormat="1" x14ac:dyDescent="0.2">
      <c r="B16" s="20" t="s">
        <v>21</v>
      </c>
      <c r="C16" s="75">
        <v>67</v>
      </c>
      <c r="D16" s="76">
        <f>C16/$C$15</f>
        <v>9.4366197183098591E-2</v>
      </c>
      <c r="E16" s="75">
        <v>161862</v>
      </c>
      <c r="F16" s="23">
        <f>E16/$E$15</f>
        <v>6.1380847220423576E-4</v>
      </c>
      <c r="G16" s="82"/>
      <c r="H16" s="83"/>
      <c r="I16" s="80"/>
      <c r="J16" s="80"/>
      <c r="K16" s="80"/>
    </row>
    <row r="17" spans="2:8" s="1" customFormat="1" x14ac:dyDescent="0.2">
      <c r="B17" s="20" t="s">
        <v>10</v>
      </c>
      <c r="C17" s="75">
        <v>44</v>
      </c>
      <c r="D17" s="76">
        <f t="shared" ref="D17:D26" si="0">C17/$C$15</f>
        <v>6.1971830985915494E-2</v>
      </c>
      <c r="E17" s="75">
        <v>39694</v>
      </c>
      <c r="F17" s="23">
        <f t="shared" ref="F17:F26" si="1">E17/$E$15</f>
        <v>1.5052645769652502E-4</v>
      </c>
      <c r="G17" s="82"/>
      <c r="H17" s="83"/>
    </row>
    <row r="18" spans="2:8" s="1" customFormat="1" x14ac:dyDescent="0.2">
      <c r="B18" s="20" t="s">
        <v>11</v>
      </c>
      <c r="C18" s="75">
        <v>160</v>
      </c>
      <c r="D18" s="76">
        <f t="shared" si="0"/>
        <v>0.22535211267605634</v>
      </c>
      <c r="E18" s="75">
        <v>223491378</v>
      </c>
      <c r="F18" s="23">
        <f>E18/$E$15</f>
        <v>0.84751764639630889</v>
      </c>
      <c r="G18" s="82"/>
      <c r="H18" s="83"/>
    </row>
    <row r="19" spans="2:8" s="1" customFormat="1" x14ac:dyDescent="0.2">
      <c r="B19" s="20" t="s">
        <v>49</v>
      </c>
      <c r="C19" s="75">
        <v>63</v>
      </c>
      <c r="D19" s="76">
        <f t="shared" si="0"/>
        <v>8.873239436619719E-2</v>
      </c>
      <c r="E19" s="75">
        <v>7073215</v>
      </c>
      <c r="F19" s="23">
        <f t="shared" si="1"/>
        <v>2.6822844724037041E-2</v>
      </c>
      <c r="G19" s="82"/>
      <c r="H19" s="83"/>
    </row>
    <row r="20" spans="2:8" s="1" customFormat="1" x14ac:dyDescent="0.2">
      <c r="B20" s="20" t="s">
        <v>14</v>
      </c>
      <c r="C20" s="75">
        <v>44</v>
      </c>
      <c r="D20" s="76">
        <f t="shared" si="0"/>
        <v>6.1971830985915494E-2</v>
      </c>
      <c r="E20" s="75">
        <v>862658</v>
      </c>
      <c r="F20" s="23">
        <f>E20/$E$15</f>
        <v>3.2713471291270441E-3</v>
      </c>
      <c r="G20" s="82"/>
      <c r="H20" s="83"/>
    </row>
    <row r="21" spans="2:8" s="1" customFormat="1" x14ac:dyDescent="0.2">
      <c r="B21" s="46" t="s">
        <v>15</v>
      </c>
      <c r="C21" s="75">
        <v>28</v>
      </c>
      <c r="D21" s="76">
        <f t="shared" si="0"/>
        <v>3.9436619718309862E-2</v>
      </c>
      <c r="E21" s="75">
        <v>72643</v>
      </c>
      <c r="F21" s="23">
        <f t="shared" si="1"/>
        <v>2.754747182558741E-4</v>
      </c>
      <c r="G21" s="82"/>
      <c r="H21" s="83"/>
    </row>
    <row r="22" spans="2:8" s="1" customFormat="1" x14ac:dyDescent="0.2">
      <c r="B22" s="20" t="s">
        <v>16</v>
      </c>
      <c r="C22" s="75">
        <v>32</v>
      </c>
      <c r="D22" s="76">
        <f t="shared" si="0"/>
        <v>4.507042253521127E-2</v>
      </c>
      <c r="E22" s="75">
        <v>186309</v>
      </c>
      <c r="F22" s="23">
        <f t="shared" si="1"/>
        <v>7.0651569020461233E-4</v>
      </c>
      <c r="G22" s="82"/>
      <c r="H22" s="83"/>
    </row>
    <row r="23" spans="2:8" s="1" customFormat="1" x14ac:dyDescent="0.2">
      <c r="B23" s="20" t="s">
        <v>17</v>
      </c>
      <c r="C23" s="75">
        <v>36</v>
      </c>
      <c r="D23" s="76">
        <f t="shared" si="0"/>
        <v>5.0704225352112678E-2</v>
      </c>
      <c r="E23" s="75">
        <v>88934</v>
      </c>
      <c r="F23" s="23">
        <f>E23/$E$15</f>
        <v>3.3725298505524149E-4</v>
      </c>
      <c r="G23" s="82"/>
      <c r="H23" s="83"/>
    </row>
    <row r="24" spans="2:8" s="1" customFormat="1" x14ac:dyDescent="0.2">
      <c r="B24" s="20" t="s">
        <v>34</v>
      </c>
      <c r="C24" s="75">
        <v>92</v>
      </c>
      <c r="D24" s="76">
        <f t="shared" si="0"/>
        <v>0.12957746478873239</v>
      </c>
      <c r="E24" s="75">
        <v>30527967</v>
      </c>
      <c r="F24" s="23">
        <f t="shared" si="1"/>
        <v>0.11576728808349906</v>
      </c>
      <c r="G24" s="82"/>
      <c r="H24" s="83"/>
    </row>
    <row r="25" spans="2:8" s="1" customFormat="1" x14ac:dyDescent="0.2">
      <c r="B25" s="46" t="s">
        <v>50</v>
      </c>
      <c r="C25" s="75">
        <v>60</v>
      </c>
      <c r="D25" s="76">
        <f t="shared" si="0"/>
        <v>8.4507042253521125E-2</v>
      </c>
      <c r="E25" s="75">
        <v>1059415</v>
      </c>
      <c r="F25" s="23">
        <f t="shared" si="1"/>
        <v>4.0174834277362844E-3</v>
      </c>
      <c r="G25" s="82"/>
      <c r="H25" s="83"/>
    </row>
    <row r="26" spans="2:8" s="1" customFormat="1" ht="17.25" customHeight="1" x14ac:dyDescent="0.2">
      <c r="B26" s="20" t="s">
        <v>38</v>
      </c>
      <c r="C26" s="75">
        <v>42</v>
      </c>
      <c r="D26" s="76">
        <f t="shared" si="0"/>
        <v>5.9154929577464786E-2</v>
      </c>
      <c r="E26" s="75">
        <v>33364</v>
      </c>
      <c r="F26" s="79">
        <f t="shared" si="1"/>
        <v>1.2652201175459416E-4</v>
      </c>
      <c r="G26" s="82"/>
      <c r="H26" s="83"/>
    </row>
    <row r="27" spans="2:8" s="1" customFormat="1" x14ac:dyDescent="0.2">
      <c r="B27" s="24" t="s">
        <v>19</v>
      </c>
      <c r="C27" s="77">
        <v>42</v>
      </c>
      <c r="D27" s="78">
        <f>C27/$C$15</f>
        <v>5.9154929577464786E-2</v>
      </c>
      <c r="E27" s="77">
        <v>103711</v>
      </c>
      <c r="F27" s="81">
        <f>E27/$E$15</f>
        <v>3.9328990412063048E-4</v>
      </c>
      <c r="G27" s="82"/>
      <c r="H27" s="83"/>
    </row>
    <row r="28" spans="2:8" s="28" customFormat="1" ht="12" x14ac:dyDescent="0.2">
      <c r="B28" s="28" t="s">
        <v>20</v>
      </c>
    </row>
    <row r="32" spans="2:8" x14ac:dyDescent="0.25">
      <c r="F32" s="29"/>
    </row>
    <row r="33" spans="6:6" x14ac:dyDescent="0.25">
      <c r="F33" s="29"/>
    </row>
    <row r="34" spans="6:6" x14ac:dyDescent="0.25">
      <c r="F34" s="29"/>
    </row>
    <row r="35" spans="6:6" x14ac:dyDescent="0.25">
      <c r="F35" s="29"/>
    </row>
    <row r="36" spans="6:6" x14ac:dyDescent="0.25">
      <c r="F36" s="29"/>
    </row>
    <row r="37" spans="6:6" x14ac:dyDescent="0.25">
      <c r="F37" s="29"/>
    </row>
    <row r="38" spans="6:6" x14ac:dyDescent="0.25">
      <c r="F38" s="29"/>
    </row>
    <row r="39" spans="6:6" x14ac:dyDescent="0.25">
      <c r="F39" s="29"/>
    </row>
    <row r="40" spans="6:6" x14ac:dyDescent="0.25">
      <c r="F40" s="29"/>
    </row>
    <row r="41" spans="6:6" x14ac:dyDescent="0.25">
      <c r="F41" s="29"/>
    </row>
    <row r="42" spans="6:6" x14ac:dyDescent="0.25">
      <c r="F42" s="29"/>
    </row>
    <row r="43" spans="6:6" x14ac:dyDescent="0.25">
      <c r="F43" s="29"/>
    </row>
    <row r="44" spans="6:6" x14ac:dyDescent="0.25">
      <c r="F44" s="29"/>
    </row>
    <row r="45" spans="6:6" x14ac:dyDescent="0.25">
      <c r="F45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36"/>
  <dimension ref="B1:K45"/>
  <sheetViews>
    <sheetView showGridLines="0" view="pageBreakPreview" topLeftCell="A4" zoomScaleNormal="80" zoomScaleSheetLayoutView="100" workbookViewId="0">
      <selection activeCell="B13" sqref="B13:B14"/>
    </sheetView>
  </sheetViews>
  <sheetFormatPr baseColWidth="10" defaultRowHeight="15" x14ac:dyDescent="0.25"/>
  <cols>
    <col min="1" max="1" width="1.140625" customWidth="1"/>
    <col min="2" max="2" width="79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5"/>
    </row>
    <row r="3" spans="2:11" s="1" customFormat="1" x14ac:dyDescent="0.2">
      <c r="B3" s="6"/>
      <c r="C3" s="7"/>
      <c r="D3" s="7"/>
      <c r="E3" s="7"/>
      <c r="F3" s="8"/>
    </row>
    <row r="4" spans="2:11" s="1" customFormat="1" x14ac:dyDescent="0.2">
      <c r="B4" s="6"/>
      <c r="C4" s="7"/>
      <c r="D4" s="7"/>
      <c r="E4" s="7"/>
      <c r="F4" s="8"/>
    </row>
    <row r="5" spans="2:11" s="1" customFormat="1" x14ac:dyDescent="0.2">
      <c r="B5" s="6"/>
      <c r="C5" s="7"/>
      <c r="D5" s="7"/>
      <c r="E5" s="7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3"/>
      <c r="D7" s="13"/>
      <c r="E7" s="13"/>
      <c r="F7" s="14"/>
    </row>
    <row r="8" spans="2:11" s="1" customFormat="1" ht="15.75" x14ac:dyDescent="0.25">
      <c r="B8" s="142" t="s">
        <v>0</v>
      </c>
      <c r="C8" s="143"/>
      <c r="D8" s="143"/>
      <c r="E8" s="143"/>
      <c r="F8" s="144"/>
    </row>
    <row r="9" spans="2:11" s="1" customFormat="1" ht="15.75" x14ac:dyDescent="0.25">
      <c r="B9" s="142" t="s">
        <v>1</v>
      </c>
      <c r="C9" s="143"/>
      <c r="D9" s="143"/>
      <c r="E9" s="143"/>
      <c r="F9" s="144"/>
    </row>
    <row r="10" spans="2:11" s="1" customFormat="1" ht="15.75" x14ac:dyDescent="0.25">
      <c r="B10" s="142" t="s">
        <v>2</v>
      </c>
      <c r="C10" s="143"/>
      <c r="D10" s="143"/>
      <c r="E10" s="143"/>
      <c r="F10" s="144"/>
    </row>
    <row r="11" spans="2:11" s="1" customFormat="1" ht="15.75" x14ac:dyDescent="0.25">
      <c r="B11" s="142" t="s">
        <v>70</v>
      </c>
      <c r="C11" s="143"/>
      <c r="D11" s="143"/>
      <c r="E11" s="143"/>
      <c r="F11" s="144"/>
    </row>
    <row r="12" spans="2:11" s="1" customFormat="1" ht="5.25" customHeight="1" x14ac:dyDescent="0.2">
      <c r="B12" s="12"/>
      <c r="C12" s="13"/>
      <c r="D12" s="13"/>
      <c r="E12" s="13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f>SUM(C16:C27)</f>
        <v>685</v>
      </c>
      <c r="D15" s="18">
        <f>SUM(D16:D27)</f>
        <v>0.99999999999999989</v>
      </c>
      <c r="E15" s="17">
        <f>SUM(E16:E27)</f>
        <v>95540508</v>
      </c>
      <c r="F15" s="19">
        <f>SUM(F16:F27)</f>
        <v>1</v>
      </c>
      <c r="G15" s="80"/>
      <c r="H15" s="80"/>
      <c r="I15" s="80"/>
      <c r="J15" s="80"/>
      <c r="K15" s="80"/>
    </row>
    <row r="16" spans="2:11" s="1" customFormat="1" x14ac:dyDescent="0.2">
      <c r="B16" s="20" t="s">
        <v>21</v>
      </c>
      <c r="C16" s="75">
        <v>72</v>
      </c>
      <c r="D16" s="76">
        <f>C16/$C$15</f>
        <v>0.10510948905109489</v>
      </c>
      <c r="E16" s="75">
        <v>185160</v>
      </c>
      <c r="F16" s="23">
        <f>E16/$E$15</f>
        <v>1.9380261197690094E-3</v>
      </c>
      <c r="G16" s="82"/>
      <c r="H16" s="83"/>
      <c r="I16" s="80"/>
      <c r="J16" s="80"/>
      <c r="K16" s="80"/>
    </row>
    <row r="17" spans="2:8" s="1" customFormat="1" x14ac:dyDescent="0.2">
      <c r="B17" s="20" t="s">
        <v>10</v>
      </c>
      <c r="C17" s="75">
        <v>51</v>
      </c>
      <c r="D17" s="76">
        <f t="shared" ref="D17:D26" si="0">C17/$C$15</f>
        <v>7.4452554744525543E-2</v>
      </c>
      <c r="E17" s="75">
        <v>40695</v>
      </c>
      <c r="F17" s="23">
        <f t="shared" ref="F17:F26" si="1">E17/$E$15</f>
        <v>4.259449824152076E-4</v>
      </c>
      <c r="G17" s="82"/>
      <c r="H17" s="83"/>
    </row>
    <row r="18" spans="2:8" s="1" customFormat="1" x14ac:dyDescent="0.2">
      <c r="B18" s="20" t="s">
        <v>11</v>
      </c>
      <c r="C18" s="75">
        <v>121</v>
      </c>
      <c r="D18" s="76">
        <f t="shared" si="0"/>
        <v>0.17664233576642335</v>
      </c>
      <c r="E18" s="75">
        <v>53232433</v>
      </c>
      <c r="F18" s="23">
        <f>E18/$E$15</f>
        <v>0.55717134139584024</v>
      </c>
      <c r="G18" s="82"/>
      <c r="H18" s="83"/>
    </row>
    <row r="19" spans="2:8" s="1" customFormat="1" x14ac:dyDescent="0.2">
      <c r="B19" s="20" t="s">
        <v>49</v>
      </c>
      <c r="C19" s="75">
        <v>29</v>
      </c>
      <c r="D19" s="76">
        <f t="shared" si="0"/>
        <v>4.2335766423357665E-2</v>
      </c>
      <c r="E19" s="75">
        <v>10952046</v>
      </c>
      <c r="F19" s="23">
        <f t="shared" si="1"/>
        <v>0.11463248656789642</v>
      </c>
      <c r="G19" s="82"/>
      <c r="H19" s="83"/>
    </row>
    <row r="20" spans="2:8" s="1" customFormat="1" x14ac:dyDescent="0.2">
      <c r="B20" s="20" t="s">
        <v>14</v>
      </c>
      <c r="C20" s="75">
        <v>55</v>
      </c>
      <c r="D20" s="76">
        <f t="shared" si="0"/>
        <v>8.0291970802919707E-2</v>
      </c>
      <c r="E20" s="75">
        <v>673972</v>
      </c>
      <c r="F20" s="23">
        <f>E20/$E$15</f>
        <v>7.0543062216081162E-3</v>
      </c>
      <c r="G20" s="82"/>
      <c r="H20" s="83"/>
    </row>
    <row r="21" spans="2:8" s="1" customFormat="1" x14ac:dyDescent="0.2">
      <c r="B21" s="46" t="s">
        <v>15</v>
      </c>
      <c r="C21" s="75">
        <v>57</v>
      </c>
      <c r="D21" s="76">
        <f t="shared" si="0"/>
        <v>8.3211678832116789E-2</v>
      </c>
      <c r="E21" s="75">
        <v>159099</v>
      </c>
      <c r="F21" s="23">
        <f t="shared" si="1"/>
        <v>1.6652517694379435E-3</v>
      </c>
      <c r="G21" s="82"/>
      <c r="H21" s="83"/>
    </row>
    <row r="22" spans="2:8" s="1" customFormat="1" x14ac:dyDescent="0.2">
      <c r="B22" s="20" t="s">
        <v>16</v>
      </c>
      <c r="C22" s="75">
        <v>51</v>
      </c>
      <c r="D22" s="76">
        <f t="shared" si="0"/>
        <v>7.4452554744525543E-2</v>
      </c>
      <c r="E22" s="75">
        <v>171287</v>
      </c>
      <c r="F22" s="23">
        <f t="shared" si="1"/>
        <v>1.7928206954897078E-3</v>
      </c>
      <c r="G22" s="82"/>
      <c r="H22" s="83"/>
    </row>
    <row r="23" spans="2:8" s="1" customFormat="1" x14ac:dyDescent="0.2">
      <c r="B23" s="20" t="s">
        <v>17</v>
      </c>
      <c r="C23" s="75">
        <v>57</v>
      </c>
      <c r="D23" s="76">
        <f t="shared" si="0"/>
        <v>8.3211678832116789E-2</v>
      </c>
      <c r="E23" s="75">
        <v>94850</v>
      </c>
      <c r="F23" s="23">
        <f>E23/$E$15</f>
        <v>9.927726153601778E-4</v>
      </c>
      <c r="G23" s="82"/>
      <c r="H23" s="83"/>
    </row>
    <row r="24" spans="2:8" s="1" customFormat="1" x14ac:dyDescent="0.2">
      <c r="B24" s="20" t="s">
        <v>34</v>
      </c>
      <c r="C24" s="75">
        <v>73</v>
      </c>
      <c r="D24" s="76">
        <f t="shared" si="0"/>
        <v>0.10656934306569343</v>
      </c>
      <c r="E24" s="75">
        <v>29192919</v>
      </c>
      <c r="F24" s="23">
        <f t="shared" si="1"/>
        <v>0.30555540902085221</v>
      </c>
      <c r="G24" s="82"/>
      <c r="H24" s="83"/>
    </row>
    <row r="25" spans="2:8" s="1" customFormat="1" x14ac:dyDescent="0.2">
      <c r="B25" s="46" t="s">
        <v>50</v>
      </c>
      <c r="C25" s="75">
        <v>32</v>
      </c>
      <c r="D25" s="76">
        <f t="shared" si="0"/>
        <v>4.6715328467153282E-2</v>
      </c>
      <c r="E25" s="75">
        <v>781405</v>
      </c>
      <c r="F25" s="23">
        <f t="shared" si="1"/>
        <v>8.1787821350081166E-3</v>
      </c>
      <c r="G25" s="82"/>
      <c r="H25" s="83"/>
    </row>
    <row r="26" spans="2:8" s="1" customFormat="1" ht="17.25" customHeight="1" x14ac:dyDescent="0.2">
      <c r="B26" s="20" t="s">
        <v>38</v>
      </c>
      <c r="C26" s="75">
        <v>49</v>
      </c>
      <c r="D26" s="76">
        <f t="shared" si="0"/>
        <v>7.153284671532846E-2</v>
      </c>
      <c r="E26" s="75">
        <v>28469</v>
      </c>
      <c r="F26" s="79">
        <f t="shared" si="1"/>
        <v>2.9797831931142757E-4</v>
      </c>
      <c r="G26" s="82"/>
      <c r="H26" s="83"/>
    </row>
    <row r="27" spans="2:8" s="1" customFormat="1" x14ac:dyDescent="0.2">
      <c r="B27" s="24" t="s">
        <v>19</v>
      </c>
      <c r="C27" s="77">
        <v>38</v>
      </c>
      <c r="D27" s="78">
        <f>C27/$C$15</f>
        <v>5.5474452554744529E-2</v>
      </c>
      <c r="E27" s="77">
        <v>28173</v>
      </c>
      <c r="F27" s="81">
        <f>E27/$E$15</f>
        <v>2.9488015701151601E-4</v>
      </c>
      <c r="G27" s="82"/>
      <c r="H27" s="83"/>
    </row>
    <row r="28" spans="2:8" s="28" customFormat="1" ht="12" x14ac:dyDescent="0.2">
      <c r="B28" s="28" t="s">
        <v>20</v>
      </c>
    </row>
    <row r="32" spans="2:8" x14ac:dyDescent="0.25">
      <c r="F32" s="29"/>
    </row>
    <row r="33" spans="6:6" x14ac:dyDescent="0.25">
      <c r="F33" s="29"/>
    </row>
    <row r="34" spans="6:6" x14ac:dyDescent="0.25">
      <c r="F34" s="29"/>
    </row>
    <row r="35" spans="6:6" x14ac:dyDescent="0.25">
      <c r="F35" s="29"/>
    </row>
    <row r="36" spans="6:6" x14ac:dyDescent="0.25">
      <c r="F36" s="29"/>
    </row>
    <row r="37" spans="6:6" x14ac:dyDescent="0.25">
      <c r="F37" s="29"/>
    </row>
    <row r="38" spans="6:6" x14ac:dyDescent="0.25">
      <c r="F38" s="29"/>
    </row>
    <row r="39" spans="6:6" x14ac:dyDescent="0.25">
      <c r="F39" s="29"/>
    </row>
    <row r="40" spans="6:6" x14ac:dyDescent="0.25">
      <c r="F40" s="29"/>
    </row>
    <row r="41" spans="6:6" x14ac:dyDescent="0.25">
      <c r="F41" s="29"/>
    </row>
    <row r="42" spans="6:6" x14ac:dyDescent="0.25">
      <c r="F42" s="29"/>
    </row>
    <row r="43" spans="6:6" x14ac:dyDescent="0.25">
      <c r="F43" s="29"/>
    </row>
    <row r="44" spans="6:6" x14ac:dyDescent="0.25">
      <c r="F44" s="29"/>
    </row>
    <row r="45" spans="6:6" x14ac:dyDescent="0.25">
      <c r="F45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37"/>
  <dimension ref="B1:K46"/>
  <sheetViews>
    <sheetView showGridLines="0" view="pageBreakPreview" zoomScaleNormal="80" zoomScaleSheetLayoutView="100" workbookViewId="0">
      <selection activeCell="B15" sqref="B15"/>
    </sheetView>
  </sheetViews>
  <sheetFormatPr baseColWidth="10" defaultRowHeight="15" x14ac:dyDescent="0.25"/>
  <cols>
    <col min="1" max="1" width="1.140625" customWidth="1"/>
    <col min="2" max="2" width="79.85546875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5"/>
    </row>
    <row r="3" spans="2:11" s="1" customFormat="1" x14ac:dyDescent="0.2">
      <c r="B3" s="6"/>
      <c r="C3" s="7"/>
      <c r="D3" s="7"/>
      <c r="E3" s="7"/>
      <c r="F3" s="8"/>
    </row>
    <row r="4" spans="2:11" s="1" customFormat="1" x14ac:dyDescent="0.2">
      <c r="B4" s="6"/>
      <c r="C4" s="7"/>
      <c r="D4" s="7"/>
      <c r="E4" s="7"/>
      <c r="F4" s="8"/>
    </row>
    <row r="5" spans="2:11" s="1" customFormat="1" x14ac:dyDescent="0.2">
      <c r="B5" s="6"/>
      <c r="C5" s="7"/>
      <c r="D5" s="7"/>
      <c r="E5" s="7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3"/>
      <c r="D7" s="13"/>
      <c r="E7" s="13"/>
      <c r="F7" s="14"/>
    </row>
    <row r="8" spans="2:11" s="1" customFormat="1" ht="15.75" x14ac:dyDescent="0.25">
      <c r="B8" s="142" t="s">
        <v>0</v>
      </c>
      <c r="C8" s="143"/>
      <c r="D8" s="143"/>
      <c r="E8" s="143"/>
      <c r="F8" s="144"/>
    </row>
    <row r="9" spans="2:11" s="1" customFormat="1" ht="15.75" x14ac:dyDescent="0.25">
      <c r="B9" s="142" t="s">
        <v>1</v>
      </c>
      <c r="C9" s="143"/>
      <c r="D9" s="143"/>
      <c r="E9" s="143"/>
      <c r="F9" s="144"/>
    </row>
    <row r="10" spans="2:11" s="1" customFormat="1" ht="15.75" x14ac:dyDescent="0.25">
      <c r="B10" s="142" t="s">
        <v>2</v>
      </c>
      <c r="C10" s="143"/>
      <c r="D10" s="143"/>
      <c r="E10" s="143"/>
      <c r="F10" s="144"/>
    </row>
    <row r="11" spans="2:11" s="1" customFormat="1" ht="15.75" x14ac:dyDescent="0.25">
      <c r="B11" s="142" t="s">
        <v>71</v>
      </c>
      <c r="C11" s="143"/>
      <c r="D11" s="143"/>
      <c r="E11" s="143"/>
      <c r="F11" s="144"/>
    </row>
    <row r="12" spans="2:11" s="1" customFormat="1" ht="5.25" customHeight="1" x14ac:dyDescent="0.2">
      <c r="B12" s="12"/>
      <c r="C12" s="13"/>
      <c r="D12" s="13"/>
      <c r="E12" s="13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f>SUM(C16:C28)</f>
        <v>726</v>
      </c>
      <c r="D15" s="18">
        <f>SUM(D16:D28)</f>
        <v>1</v>
      </c>
      <c r="E15" s="17">
        <f>SUM(E16:E28)</f>
        <v>108386989</v>
      </c>
      <c r="F15" s="19">
        <f>SUM(F16:F28)</f>
        <v>1</v>
      </c>
      <c r="G15" s="80"/>
      <c r="H15" s="80"/>
      <c r="I15" s="80"/>
      <c r="J15" s="80"/>
      <c r="K15" s="80"/>
    </row>
    <row r="16" spans="2:11" s="1" customFormat="1" x14ac:dyDescent="0.2">
      <c r="B16" s="20" t="s">
        <v>21</v>
      </c>
      <c r="C16" s="75">
        <v>79</v>
      </c>
      <c r="D16" s="76">
        <f>C16/$C$15</f>
        <v>0.10881542699724518</v>
      </c>
      <c r="E16" s="75">
        <v>203424</v>
      </c>
      <c r="F16" s="23">
        <f>E16/$E$15</f>
        <v>1.8768304376459799E-3</v>
      </c>
      <c r="G16" s="82"/>
      <c r="H16" s="83"/>
      <c r="I16" s="80"/>
      <c r="J16" s="80"/>
      <c r="K16" s="80"/>
    </row>
    <row r="17" spans="2:8" s="1" customFormat="1" x14ac:dyDescent="0.2">
      <c r="B17" s="20" t="s">
        <v>10</v>
      </c>
      <c r="C17" s="75">
        <v>45</v>
      </c>
      <c r="D17" s="76">
        <f t="shared" ref="D17:D27" si="0">C17/$C$15</f>
        <v>6.1983471074380167E-2</v>
      </c>
      <c r="E17" s="75">
        <v>13345</v>
      </c>
      <c r="F17" s="23">
        <f t="shared" ref="F17:F27" si="1">E17/$E$15</f>
        <v>1.2312363433216139E-4</v>
      </c>
      <c r="G17" s="82"/>
      <c r="H17" s="83"/>
    </row>
    <row r="18" spans="2:8" s="1" customFormat="1" x14ac:dyDescent="0.2">
      <c r="B18" s="20" t="s">
        <v>11</v>
      </c>
      <c r="C18" s="75">
        <v>113</v>
      </c>
      <c r="D18" s="76">
        <f t="shared" si="0"/>
        <v>0.15564738292011018</v>
      </c>
      <c r="E18" s="75">
        <v>68472557</v>
      </c>
      <c r="F18" s="23">
        <f>E18/$E$15</f>
        <v>0.63174148144294329</v>
      </c>
      <c r="G18" s="82"/>
      <c r="H18" s="83"/>
    </row>
    <row r="19" spans="2:8" s="1" customFormat="1" x14ac:dyDescent="0.2">
      <c r="B19" s="20" t="s">
        <v>49</v>
      </c>
      <c r="C19" s="75">
        <v>46</v>
      </c>
      <c r="D19" s="76">
        <f t="shared" si="0"/>
        <v>6.3360881542699726E-2</v>
      </c>
      <c r="E19" s="75">
        <v>11189075</v>
      </c>
      <c r="F19" s="23">
        <f t="shared" si="1"/>
        <v>0.10323263985126481</v>
      </c>
      <c r="G19" s="82"/>
      <c r="H19" s="83"/>
    </row>
    <row r="20" spans="2:8" s="1" customFormat="1" x14ac:dyDescent="0.2">
      <c r="B20" s="20" t="s">
        <v>14</v>
      </c>
      <c r="C20" s="75">
        <v>69</v>
      </c>
      <c r="D20" s="76">
        <f t="shared" si="0"/>
        <v>9.5041322314049589E-2</v>
      </c>
      <c r="E20" s="75">
        <v>1285603</v>
      </c>
      <c r="F20" s="23">
        <f>E20/$E$15</f>
        <v>1.1861229948919423E-2</v>
      </c>
      <c r="G20" s="82"/>
      <c r="H20" s="83"/>
    </row>
    <row r="21" spans="2:8" s="1" customFormat="1" x14ac:dyDescent="0.2">
      <c r="B21" s="46" t="s">
        <v>15</v>
      </c>
      <c r="C21" s="75">
        <v>34</v>
      </c>
      <c r="D21" s="76">
        <f t="shared" si="0"/>
        <v>4.6831955922865015E-2</v>
      </c>
      <c r="E21" s="75">
        <v>74575</v>
      </c>
      <c r="F21" s="23">
        <f t="shared" si="1"/>
        <v>6.8804383891501954E-4</v>
      </c>
      <c r="G21" s="82"/>
      <c r="H21" s="83"/>
    </row>
    <row r="22" spans="2:8" s="1" customFormat="1" x14ac:dyDescent="0.2">
      <c r="B22" s="20" t="s">
        <v>16</v>
      </c>
      <c r="C22" s="75">
        <v>32</v>
      </c>
      <c r="D22" s="76">
        <f t="shared" si="0"/>
        <v>4.4077134986225897E-2</v>
      </c>
      <c r="E22" s="75">
        <v>116404</v>
      </c>
      <c r="F22" s="23">
        <f t="shared" si="1"/>
        <v>1.0739665440839951E-3</v>
      </c>
      <c r="G22" s="82"/>
      <c r="H22" s="83"/>
    </row>
    <row r="23" spans="2:8" s="1" customFormat="1" x14ac:dyDescent="0.2">
      <c r="B23" s="20" t="s">
        <v>17</v>
      </c>
      <c r="C23" s="75">
        <v>29</v>
      </c>
      <c r="D23" s="76">
        <f t="shared" si="0"/>
        <v>3.9944903581267219E-2</v>
      </c>
      <c r="E23" s="75">
        <v>70228</v>
      </c>
      <c r="F23" s="23">
        <f>E23/$E$15</f>
        <v>6.4793754903552127E-4</v>
      </c>
      <c r="G23" s="82"/>
      <c r="H23" s="83"/>
    </row>
    <row r="24" spans="2:8" s="1" customFormat="1" x14ac:dyDescent="0.2">
      <c r="B24" s="20" t="s">
        <v>34</v>
      </c>
      <c r="C24" s="75">
        <v>122</v>
      </c>
      <c r="D24" s="76">
        <f t="shared" si="0"/>
        <v>0.16804407713498623</v>
      </c>
      <c r="E24" s="75">
        <v>26015052</v>
      </c>
      <c r="F24" s="23">
        <f t="shared" si="1"/>
        <v>0.24002006366280734</v>
      </c>
      <c r="G24" s="82"/>
      <c r="H24" s="83"/>
    </row>
    <row r="25" spans="2:8" s="1" customFormat="1" x14ac:dyDescent="0.2">
      <c r="B25" s="46" t="s">
        <v>50</v>
      </c>
      <c r="C25" s="75">
        <v>64</v>
      </c>
      <c r="D25" s="76">
        <f>C25/$C$15</f>
        <v>8.8154269972451793E-2</v>
      </c>
      <c r="E25" s="75">
        <v>885078</v>
      </c>
      <c r="F25" s="23">
        <f t="shared" si="1"/>
        <v>8.165906334015793E-3</v>
      </c>
      <c r="G25" s="82"/>
      <c r="H25" s="83"/>
    </row>
    <row r="26" spans="2:8" s="1" customFormat="1" x14ac:dyDescent="0.2">
      <c r="B26" s="46" t="s">
        <v>38</v>
      </c>
      <c r="C26" s="75">
        <v>53</v>
      </c>
      <c r="D26" s="76">
        <f>C26/$C$15</f>
        <v>7.3002754820936641E-2</v>
      </c>
      <c r="E26" s="75">
        <v>23772</v>
      </c>
      <c r="F26" s="23">
        <f>E26/$E$15</f>
        <v>2.1932521808498619E-4</v>
      </c>
      <c r="G26" s="82"/>
      <c r="H26" s="83"/>
    </row>
    <row r="27" spans="2:8" s="1" customFormat="1" ht="17.25" customHeight="1" x14ac:dyDescent="0.2">
      <c r="B27" s="20" t="s">
        <v>19</v>
      </c>
      <c r="C27" s="75">
        <v>38</v>
      </c>
      <c r="D27" s="76">
        <f t="shared" si="0"/>
        <v>5.2341597796143252E-2</v>
      </c>
      <c r="E27" s="75">
        <v>29490</v>
      </c>
      <c r="F27" s="79">
        <f t="shared" si="1"/>
        <v>2.7208062768493366E-4</v>
      </c>
      <c r="G27" s="82"/>
      <c r="H27" s="83"/>
    </row>
    <row r="28" spans="2:8" s="1" customFormat="1" x14ac:dyDescent="0.2">
      <c r="B28" s="47" t="s">
        <v>28</v>
      </c>
      <c r="C28" s="77">
        <v>2</v>
      </c>
      <c r="D28" s="78">
        <f>C28/$C$15</f>
        <v>2.7548209366391185E-3</v>
      </c>
      <c r="E28" s="77">
        <v>8386</v>
      </c>
      <c r="F28" s="81">
        <f>E28/$E$15</f>
        <v>7.7370910266729519E-5</v>
      </c>
      <c r="G28" s="82"/>
      <c r="H28" s="83"/>
    </row>
    <row r="29" spans="2:8" s="28" customFormat="1" ht="12" x14ac:dyDescent="0.2">
      <c r="B29" s="28" t="s">
        <v>20</v>
      </c>
    </row>
    <row r="33" spans="6:6" x14ac:dyDescent="0.25">
      <c r="F33" s="29"/>
    </row>
    <row r="34" spans="6:6" x14ac:dyDescent="0.25">
      <c r="F34" s="29"/>
    </row>
    <row r="35" spans="6:6" x14ac:dyDescent="0.25">
      <c r="F35" s="29"/>
    </row>
    <row r="36" spans="6:6" x14ac:dyDescent="0.25">
      <c r="F36" s="29"/>
    </row>
    <row r="37" spans="6:6" x14ac:dyDescent="0.25">
      <c r="F37" s="29"/>
    </row>
    <row r="38" spans="6:6" x14ac:dyDescent="0.25">
      <c r="F38" s="29"/>
    </row>
    <row r="39" spans="6:6" x14ac:dyDescent="0.25">
      <c r="F39" s="29"/>
    </row>
    <row r="40" spans="6:6" x14ac:dyDescent="0.25">
      <c r="F40" s="29"/>
    </row>
    <row r="41" spans="6:6" x14ac:dyDescent="0.25">
      <c r="F41" s="29"/>
    </row>
    <row r="42" spans="6:6" x14ac:dyDescent="0.25">
      <c r="F42" s="29"/>
    </row>
    <row r="43" spans="6:6" x14ac:dyDescent="0.25">
      <c r="F43" s="29"/>
    </row>
    <row r="44" spans="6:6" x14ac:dyDescent="0.25">
      <c r="F44" s="29"/>
    </row>
    <row r="45" spans="6:6" x14ac:dyDescent="0.25">
      <c r="F45" s="29"/>
    </row>
    <row r="46" spans="6:6" x14ac:dyDescent="0.25">
      <c r="F46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oja38"/>
  <dimension ref="B1:K49"/>
  <sheetViews>
    <sheetView showGridLines="0" view="pageBreakPreview" zoomScaleNormal="80" zoomScaleSheetLayoutView="100" workbookViewId="0">
      <selection activeCell="B15" sqref="B15"/>
    </sheetView>
  </sheetViews>
  <sheetFormatPr baseColWidth="10" defaultRowHeight="15" x14ac:dyDescent="0.25"/>
  <cols>
    <col min="1" max="1" width="1.140625" customWidth="1"/>
    <col min="2" max="2" width="79.85546875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5"/>
    </row>
    <row r="3" spans="2:11" s="1" customFormat="1" x14ac:dyDescent="0.2">
      <c r="B3" s="6"/>
      <c r="C3" s="7"/>
      <c r="D3" s="7"/>
      <c r="E3" s="7"/>
      <c r="F3" s="8"/>
    </row>
    <row r="4" spans="2:11" s="1" customFormat="1" x14ac:dyDescent="0.2">
      <c r="B4" s="6"/>
      <c r="C4" s="7"/>
      <c r="D4" s="7"/>
      <c r="E4" s="7"/>
      <c r="F4" s="8"/>
    </row>
    <row r="5" spans="2:11" s="1" customFormat="1" x14ac:dyDescent="0.2">
      <c r="B5" s="6"/>
      <c r="C5" s="7"/>
      <c r="D5" s="7"/>
      <c r="E5" s="7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3"/>
      <c r="D7" s="13"/>
      <c r="E7" s="13"/>
      <c r="F7" s="14"/>
    </row>
    <row r="8" spans="2:11" s="1" customFormat="1" ht="15.75" x14ac:dyDescent="0.25">
      <c r="B8" s="142" t="s">
        <v>0</v>
      </c>
      <c r="C8" s="143"/>
      <c r="D8" s="143"/>
      <c r="E8" s="143"/>
      <c r="F8" s="144"/>
    </row>
    <row r="9" spans="2:11" s="1" customFormat="1" ht="15.75" x14ac:dyDescent="0.25">
      <c r="B9" s="142" t="s">
        <v>1</v>
      </c>
      <c r="C9" s="143"/>
      <c r="D9" s="143"/>
      <c r="E9" s="143"/>
      <c r="F9" s="144"/>
    </row>
    <row r="10" spans="2:11" s="1" customFormat="1" ht="15.75" x14ac:dyDescent="0.25">
      <c r="B10" s="142" t="s">
        <v>2</v>
      </c>
      <c r="C10" s="143"/>
      <c r="D10" s="143"/>
      <c r="E10" s="143"/>
      <c r="F10" s="144"/>
    </row>
    <row r="11" spans="2:11" s="1" customFormat="1" ht="15.75" x14ac:dyDescent="0.25">
      <c r="B11" s="142" t="s">
        <v>72</v>
      </c>
      <c r="C11" s="143"/>
      <c r="D11" s="143"/>
      <c r="E11" s="143"/>
      <c r="F11" s="144"/>
    </row>
    <row r="12" spans="2:11" s="1" customFormat="1" ht="5.25" customHeight="1" x14ac:dyDescent="0.2">
      <c r="B12" s="12"/>
      <c r="C12" s="13"/>
      <c r="D12" s="13"/>
      <c r="E12" s="13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f>SUM(C16:C31)</f>
        <v>611</v>
      </c>
      <c r="D15" s="18">
        <f>SUM(D16:D31)</f>
        <v>1.0000000000000002</v>
      </c>
      <c r="E15" s="17">
        <f>SUM(E16:E31)</f>
        <v>94380998</v>
      </c>
      <c r="F15" s="19">
        <f>SUM(F16:F31)</f>
        <v>1</v>
      </c>
      <c r="G15" s="80"/>
      <c r="H15" s="80"/>
      <c r="I15" s="80"/>
      <c r="J15" s="80"/>
      <c r="K15" s="80"/>
    </row>
    <row r="16" spans="2:11" s="1" customFormat="1" x14ac:dyDescent="0.2">
      <c r="B16" s="20" t="s">
        <v>21</v>
      </c>
      <c r="C16" s="75">
        <v>59</v>
      </c>
      <c r="D16" s="76">
        <f>C16/$C$15</f>
        <v>9.6563011456628475E-2</v>
      </c>
      <c r="E16" s="75">
        <v>151594</v>
      </c>
      <c r="F16" s="23">
        <f>E16/$E$15</f>
        <v>1.6061919582583775E-3</v>
      </c>
      <c r="G16" s="82"/>
      <c r="H16" s="83"/>
      <c r="I16" s="80"/>
      <c r="J16" s="80"/>
      <c r="K16" s="80"/>
    </row>
    <row r="17" spans="2:8" s="1" customFormat="1" x14ac:dyDescent="0.2">
      <c r="B17" s="20" t="s">
        <v>10</v>
      </c>
      <c r="C17" s="75">
        <v>22</v>
      </c>
      <c r="D17" s="76">
        <f t="shared" ref="D17:D30" si="0">C17/$C$15</f>
        <v>3.6006546644844518E-2</v>
      </c>
      <c r="E17" s="75">
        <v>9957</v>
      </c>
      <c r="F17" s="23">
        <f t="shared" ref="F17:F30" si="1">E17/$E$15</f>
        <v>1.0549793084408792E-4</v>
      </c>
      <c r="G17" s="82"/>
      <c r="H17" s="83"/>
    </row>
    <row r="18" spans="2:8" s="1" customFormat="1" x14ac:dyDescent="0.2">
      <c r="B18" s="20" t="s">
        <v>11</v>
      </c>
      <c r="C18" s="75">
        <v>74</v>
      </c>
      <c r="D18" s="76">
        <f>C18/$C$15</f>
        <v>0.12111292962356793</v>
      </c>
      <c r="E18" s="75">
        <v>50704204</v>
      </c>
      <c r="F18" s="23">
        <f>E18/$E$15</f>
        <v>0.53722894517390041</v>
      </c>
      <c r="G18" s="82"/>
      <c r="H18" s="83"/>
    </row>
    <row r="19" spans="2:8" s="1" customFormat="1" x14ac:dyDescent="0.2">
      <c r="B19" s="20" t="s">
        <v>49</v>
      </c>
      <c r="C19" s="75">
        <v>45</v>
      </c>
      <c r="D19" s="76">
        <f t="shared" si="0"/>
        <v>7.3649754500818329E-2</v>
      </c>
      <c r="E19" s="75">
        <v>13868408</v>
      </c>
      <c r="F19" s="23">
        <f t="shared" si="1"/>
        <v>0.1469406797330115</v>
      </c>
      <c r="G19" s="82"/>
      <c r="H19" s="83"/>
    </row>
    <row r="20" spans="2:8" s="1" customFormat="1" x14ac:dyDescent="0.2">
      <c r="B20" s="20" t="s">
        <v>14</v>
      </c>
      <c r="C20" s="75">
        <v>36</v>
      </c>
      <c r="D20" s="76">
        <f t="shared" si="0"/>
        <v>5.8919803600654665E-2</v>
      </c>
      <c r="E20" s="75">
        <v>850234</v>
      </c>
      <c r="F20" s="23">
        <f>E20/$E$15</f>
        <v>9.0085294499640707E-3</v>
      </c>
      <c r="G20" s="82"/>
      <c r="H20" s="83"/>
    </row>
    <row r="21" spans="2:8" s="1" customFormat="1" x14ac:dyDescent="0.2">
      <c r="B21" s="46" t="s">
        <v>15</v>
      </c>
      <c r="C21" s="75">
        <v>40</v>
      </c>
      <c r="D21" s="76">
        <f t="shared" si="0"/>
        <v>6.5466448445171854E-2</v>
      </c>
      <c r="E21" s="75">
        <v>54267</v>
      </c>
      <c r="F21" s="23">
        <f t="shared" si="1"/>
        <v>5.7497802682696781E-4</v>
      </c>
      <c r="G21" s="82"/>
      <c r="H21" s="83"/>
    </row>
    <row r="22" spans="2:8" s="1" customFormat="1" x14ac:dyDescent="0.2">
      <c r="B22" s="20" t="s">
        <v>16</v>
      </c>
      <c r="C22" s="75">
        <v>24</v>
      </c>
      <c r="D22" s="76">
        <f t="shared" si="0"/>
        <v>3.927986906710311E-2</v>
      </c>
      <c r="E22" s="75">
        <v>105992</v>
      </c>
      <c r="F22" s="23">
        <f t="shared" si="1"/>
        <v>1.1230226660667436E-3</v>
      </c>
      <c r="G22" s="82"/>
      <c r="H22" s="83"/>
    </row>
    <row r="23" spans="2:8" s="1" customFormat="1" x14ac:dyDescent="0.2">
      <c r="B23" s="20" t="s">
        <v>17</v>
      </c>
      <c r="C23" s="75">
        <v>32</v>
      </c>
      <c r="D23" s="76">
        <f t="shared" si="0"/>
        <v>5.2373158756137482E-2</v>
      </c>
      <c r="E23" s="75">
        <v>72083</v>
      </c>
      <c r="F23" s="23">
        <f>E23/$E$15</f>
        <v>7.6374483770557289E-4</v>
      </c>
      <c r="G23" s="82"/>
      <c r="H23" s="83"/>
    </row>
    <row r="24" spans="2:8" s="1" customFormat="1" x14ac:dyDescent="0.2">
      <c r="B24" s="20" t="s">
        <v>34</v>
      </c>
      <c r="C24" s="75">
        <v>86</v>
      </c>
      <c r="D24" s="76">
        <f t="shared" si="0"/>
        <v>0.14075286415711949</v>
      </c>
      <c r="E24" s="75">
        <v>26169846</v>
      </c>
      <c r="F24" s="23">
        <f t="shared" ref="F24:F26" si="2">E24/$E$15</f>
        <v>0.27727875901460586</v>
      </c>
      <c r="G24" s="82"/>
      <c r="H24" s="83"/>
    </row>
    <row r="25" spans="2:8" s="1" customFormat="1" x14ac:dyDescent="0.2">
      <c r="B25" s="20" t="s">
        <v>50</v>
      </c>
      <c r="C25" s="75">
        <v>49</v>
      </c>
      <c r="D25" s="76">
        <f>C25/$C$15</f>
        <v>8.0196399345335512E-2</v>
      </c>
      <c r="E25" s="75">
        <v>1468868</v>
      </c>
      <c r="F25" s="23">
        <f t="shared" si="2"/>
        <v>1.5563175121331096E-2</v>
      </c>
      <c r="G25" s="82"/>
      <c r="H25" s="83"/>
    </row>
    <row r="26" spans="2:8" s="1" customFormat="1" x14ac:dyDescent="0.2">
      <c r="B26" s="20" t="s">
        <v>38</v>
      </c>
      <c r="C26" s="75">
        <v>41</v>
      </c>
      <c r="D26" s="76">
        <f t="shared" si="0"/>
        <v>6.7103109656301146E-2</v>
      </c>
      <c r="E26" s="75">
        <v>28066</v>
      </c>
      <c r="F26" s="23">
        <f t="shared" si="2"/>
        <v>2.9736918018179886E-4</v>
      </c>
      <c r="G26" s="82"/>
      <c r="H26" s="83"/>
    </row>
    <row r="27" spans="2:8" s="1" customFormat="1" x14ac:dyDescent="0.2">
      <c r="B27" s="20" t="s">
        <v>19</v>
      </c>
      <c r="C27" s="75">
        <v>35</v>
      </c>
      <c r="D27" s="76">
        <f t="shared" si="0"/>
        <v>5.7283142389525366E-2</v>
      </c>
      <c r="E27" s="75">
        <v>45491</v>
      </c>
      <c r="F27" s="23">
        <f t="shared" si="1"/>
        <v>4.8199320799722844E-4</v>
      </c>
      <c r="G27" s="82"/>
      <c r="H27" s="83"/>
    </row>
    <row r="28" spans="2:8" s="1" customFormat="1" x14ac:dyDescent="0.2">
      <c r="B28" s="46" t="s">
        <v>28</v>
      </c>
      <c r="C28" s="75">
        <v>7</v>
      </c>
      <c r="D28" s="76">
        <f>C28/$C$15</f>
        <v>1.1456628477905073E-2</v>
      </c>
      <c r="E28" s="75">
        <v>28056</v>
      </c>
      <c r="F28" s="23">
        <f t="shared" si="1"/>
        <v>2.9726322665077137E-4</v>
      </c>
      <c r="G28" s="82"/>
      <c r="H28" s="83"/>
    </row>
    <row r="29" spans="2:8" s="1" customFormat="1" ht="28.5" x14ac:dyDescent="0.2">
      <c r="B29" s="20" t="s">
        <v>23</v>
      </c>
      <c r="C29" s="75">
        <v>24</v>
      </c>
      <c r="D29" s="76">
        <f>C29/$C$15</f>
        <v>3.927986906710311E-2</v>
      </c>
      <c r="E29" s="75">
        <v>57231</v>
      </c>
      <c r="F29" s="23">
        <f>E29/$E$15</f>
        <v>6.0638265342352073E-4</v>
      </c>
      <c r="G29" s="82"/>
      <c r="H29" s="83"/>
    </row>
    <row r="30" spans="2:8" s="1" customFormat="1" ht="27" customHeight="1" x14ac:dyDescent="0.2">
      <c r="B30" s="20" t="s">
        <v>24</v>
      </c>
      <c r="C30" s="75">
        <v>11</v>
      </c>
      <c r="D30" s="76">
        <f t="shared" si="0"/>
        <v>1.8003273322422259E-2</v>
      </c>
      <c r="E30" s="75">
        <v>316730</v>
      </c>
      <c r="F30" s="79">
        <f t="shared" si="1"/>
        <v>3.3558661882342037E-3</v>
      </c>
      <c r="G30" s="82"/>
      <c r="H30" s="83"/>
    </row>
    <row r="31" spans="2:8" s="1" customFormat="1" ht="28.5" x14ac:dyDescent="0.2">
      <c r="B31" s="24" t="s">
        <v>25</v>
      </c>
      <c r="C31" s="77">
        <v>26</v>
      </c>
      <c r="D31" s="78">
        <f>C31/$C$15</f>
        <v>4.2553191489361701E-2</v>
      </c>
      <c r="E31" s="77">
        <v>449971</v>
      </c>
      <c r="F31" s="81">
        <f>E31/$E$15</f>
        <v>4.7676016309977989E-3</v>
      </c>
      <c r="G31" s="82"/>
      <c r="H31" s="83"/>
    </row>
    <row r="32" spans="2:8" s="28" customFormat="1" ht="12" x14ac:dyDescent="0.2">
      <c r="B32" s="28" t="s">
        <v>20</v>
      </c>
    </row>
    <row r="36" spans="6:6" x14ac:dyDescent="0.25">
      <c r="F36" s="29"/>
    </row>
    <row r="37" spans="6:6" x14ac:dyDescent="0.25">
      <c r="F37" s="29"/>
    </row>
    <row r="38" spans="6:6" x14ac:dyDescent="0.25">
      <c r="F38" s="29"/>
    </row>
    <row r="39" spans="6:6" x14ac:dyDescent="0.25">
      <c r="F39" s="29"/>
    </row>
    <row r="40" spans="6:6" x14ac:dyDescent="0.25">
      <c r="F40" s="29"/>
    </row>
    <row r="41" spans="6:6" x14ac:dyDescent="0.25">
      <c r="F41" s="29"/>
    </row>
    <row r="42" spans="6:6" x14ac:dyDescent="0.25">
      <c r="F42" s="29"/>
    </row>
    <row r="43" spans="6:6" x14ac:dyDescent="0.25">
      <c r="F43" s="29"/>
    </row>
    <row r="44" spans="6:6" x14ac:dyDescent="0.25">
      <c r="F44" s="29"/>
    </row>
    <row r="45" spans="6:6" x14ac:dyDescent="0.25">
      <c r="F45" s="29"/>
    </row>
    <row r="46" spans="6:6" x14ac:dyDescent="0.25">
      <c r="F46" s="29"/>
    </row>
    <row r="47" spans="6:6" x14ac:dyDescent="0.25">
      <c r="F47" s="29"/>
    </row>
    <row r="48" spans="6:6" x14ac:dyDescent="0.25">
      <c r="F48" s="29"/>
    </row>
    <row r="49" spans="6:6" x14ac:dyDescent="0.25">
      <c r="F49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oja39"/>
  <dimension ref="B1:K49"/>
  <sheetViews>
    <sheetView showGridLines="0" view="pageBreakPreview" zoomScaleNormal="80" zoomScaleSheetLayoutView="100" workbookViewId="0">
      <selection activeCell="H33" sqref="H33"/>
    </sheetView>
  </sheetViews>
  <sheetFormatPr baseColWidth="10" defaultRowHeight="15" x14ac:dyDescent="0.25"/>
  <cols>
    <col min="1" max="1" width="1.140625" customWidth="1"/>
    <col min="2" max="2" width="79.85546875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85"/>
    </row>
    <row r="3" spans="2:11" s="1" customFormat="1" x14ac:dyDescent="0.2">
      <c r="B3" s="6"/>
      <c r="C3" s="7"/>
      <c r="D3" s="7"/>
      <c r="E3" s="7"/>
      <c r="F3" s="8"/>
    </row>
    <row r="4" spans="2:11" s="1" customFormat="1" x14ac:dyDescent="0.2">
      <c r="B4" s="6"/>
      <c r="C4" s="7"/>
      <c r="D4" s="7"/>
      <c r="E4" s="7"/>
      <c r="F4" s="8"/>
    </row>
    <row r="5" spans="2:11" s="1" customFormat="1" x14ac:dyDescent="0.2">
      <c r="B5" s="6"/>
      <c r="C5" s="7"/>
      <c r="D5" s="7"/>
      <c r="E5" s="7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3"/>
      <c r="D7" s="13"/>
      <c r="E7" s="13"/>
      <c r="F7" s="14"/>
    </row>
    <row r="8" spans="2:11" s="1" customFormat="1" ht="15.75" x14ac:dyDescent="0.25">
      <c r="B8" s="142" t="s">
        <v>0</v>
      </c>
      <c r="C8" s="143"/>
      <c r="D8" s="143"/>
      <c r="E8" s="143"/>
      <c r="F8" s="144"/>
    </row>
    <row r="9" spans="2:11" s="1" customFormat="1" ht="15.75" x14ac:dyDescent="0.25">
      <c r="B9" s="142" t="s">
        <v>1</v>
      </c>
      <c r="C9" s="143"/>
      <c r="D9" s="143"/>
      <c r="E9" s="143"/>
      <c r="F9" s="144"/>
    </row>
    <row r="10" spans="2:11" s="1" customFormat="1" ht="15.75" x14ac:dyDescent="0.25">
      <c r="B10" s="142" t="s">
        <v>2</v>
      </c>
      <c r="C10" s="143"/>
      <c r="D10" s="143"/>
      <c r="E10" s="143"/>
      <c r="F10" s="144"/>
    </row>
    <row r="11" spans="2:11" s="1" customFormat="1" ht="15.75" x14ac:dyDescent="0.25">
      <c r="B11" s="157" t="s">
        <v>73</v>
      </c>
      <c r="C11" s="143"/>
      <c r="D11" s="143"/>
      <c r="E11" s="143"/>
      <c r="F11" s="144"/>
    </row>
    <row r="12" spans="2:11" s="1" customFormat="1" ht="5.25" customHeight="1" x14ac:dyDescent="0.2">
      <c r="B12" s="12"/>
      <c r="C12" s="13"/>
      <c r="D12" s="13"/>
      <c r="E12" s="13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v>860</v>
      </c>
      <c r="D15" s="18">
        <v>1</v>
      </c>
      <c r="E15" s="17">
        <v>110884159</v>
      </c>
      <c r="F15" s="19">
        <v>1</v>
      </c>
      <c r="G15" s="80"/>
      <c r="H15" s="80"/>
      <c r="I15" s="80"/>
      <c r="J15" s="80"/>
      <c r="K15" s="80"/>
    </row>
    <row r="16" spans="2:11" s="1" customFormat="1" x14ac:dyDescent="0.2">
      <c r="B16" s="20" t="s">
        <v>21</v>
      </c>
      <c r="C16" s="86">
        <v>153</v>
      </c>
      <c r="D16" s="87">
        <v>0.17790697674418604</v>
      </c>
      <c r="E16" s="86">
        <v>393978</v>
      </c>
      <c r="F16" s="23">
        <v>3.5530593689221198E-3</v>
      </c>
      <c r="G16" s="82"/>
      <c r="H16" s="83"/>
      <c r="I16" s="80"/>
      <c r="J16" s="80"/>
      <c r="K16" s="80"/>
    </row>
    <row r="17" spans="2:8" s="1" customFormat="1" x14ac:dyDescent="0.2">
      <c r="B17" s="20" t="s">
        <v>10</v>
      </c>
      <c r="C17" s="86">
        <v>43</v>
      </c>
      <c r="D17" s="87">
        <v>0.05</v>
      </c>
      <c r="E17" s="86">
        <v>12419</v>
      </c>
      <c r="F17" s="23">
        <v>1.1199976725259738E-4</v>
      </c>
      <c r="G17" s="82"/>
      <c r="H17" s="83"/>
    </row>
    <row r="18" spans="2:8" s="1" customFormat="1" x14ac:dyDescent="0.2">
      <c r="B18" s="20" t="s">
        <v>11</v>
      </c>
      <c r="C18" s="86">
        <v>78</v>
      </c>
      <c r="D18" s="87">
        <v>9.0697674418604657E-2</v>
      </c>
      <c r="E18" s="86">
        <v>39456269</v>
      </c>
      <c r="F18" s="23">
        <v>0.35583323493484764</v>
      </c>
      <c r="G18" s="82"/>
      <c r="H18" s="83"/>
    </row>
    <row r="19" spans="2:8" s="1" customFormat="1" x14ac:dyDescent="0.2">
      <c r="B19" s="20" t="s">
        <v>49</v>
      </c>
      <c r="C19" s="86">
        <v>44</v>
      </c>
      <c r="D19" s="87">
        <v>5.1162790697674418E-2</v>
      </c>
      <c r="E19" s="86">
        <v>15675938</v>
      </c>
      <c r="F19" s="23">
        <v>0.14137220448233728</v>
      </c>
      <c r="G19" s="82"/>
      <c r="H19" s="83"/>
    </row>
    <row r="20" spans="2:8" s="1" customFormat="1" x14ac:dyDescent="0.2">
      <c r="B20" s="20" t="s">
        <v>14</v>
      </c>
      <c r="C20" s="86">
        <v>46</v>
      </c>
      <c r="D20" s="87">
        <v>5.3488372093023255E-2</v>
      </c>
      <c r="E20" s="86">
        <v>1982953</v>
      </c>
      <c r="F20" s="23">
        <v>1.7883104474824038E-2</v>
      </c>
      <c r="G20" s="82"/>
      <c r="H20" s="83"/>
    </row>
    <row r="21" spans="2:8" s="1" customFormat="1" x14ac:dyDescent="0.2">
      <c r="B21" s="46" t="s">
        <v>15</v>
      </c>
      <c r="C21" s="86">
        <v>29</v>
      </c>
      <c r="D21" s="87">
        <v>3.3720930232558143E-2</v>
      </c>
      <c r="E21" s="86">
        <v>50061</v>
      </c>
      <c r="F21" s="23">
        <v>4.5147116099784819E-4</v>
      </c>
      <c r="G21" s="82"/>
      <c r="H21" s="83"/>
    </row>
    <row r="22" spans="2:8" s="1" customFormat="1" x14ac:dyDescent="0.2">
      <c r="B22" s="20" t="s">
        <v>16</v>
      </c>
      <c r="C22" s="86">
        <v>33</v>
      </c>
      <c r="D22" s="87">
        <v>3.8372093023255817E-2</v>
      </c>
      <c r="E22" s="86">
        <v>127042</v>
      </c>
      <c r="F22" s="23">
        <v>1.1457182084954082E-3</v>
      </c>
      <c r="G22" s="82"/>
      <c r="H22" s="83"/>
    </row>
    <row r="23" spans="2:8" s="1" customFormat="1" x14ac:dyDescent="0.2">
      <c r="B23" s="20" t="s">
        <v>17</v>
      </c>
      <c r="C23" s="86">
        <v>38</v>
      </c>
      <c r="D23" s="87">
        <v>4.4186046511627906E-2</v>
      </c>
      <c r="E23" s="86">
        <v>74505</v>
      </c>
      <c r="F23" s="23">
        <v>6.719174377288644E-4</v>
      </c>
      <c r="G23" s="82"/>
      <c r="H23" s="83"/>
    </row>
    <row r="24" spans="2:8" s="1" customFormat="1" x14ac:dyDescent="0.2">
      <c r="B24" s="20" t="s">
        <v>34</v>
      </c>
      <c r="C24" s="86">
        <v>141</v>
      </c>
      <c r="D24" s="87">
        <v>0.16395348837209303</v>
      </c>
      <c r="E24" s="86">
        <v>50275363</v>
      </c>
      <c r="F24" s="23">
        <v>0.45340437672436151</v>
      </c>
      <c r="G24" s="82"/>
      <c r="H24" s="83"/>
    </row>
    <row r="25" spans="2:8" s="1" customFormat="1" x14ac:dyDescent="0.2">
      <c r="B25" s="20" t="s">
        <v>50</v>
      </c>
      <c r="C25" s="86">
        <v>101</v>
      </c>
      <c r="D25" s="87">
        <v>0.11744186046511627</v>
      </c>
      <c r="E25" s="86">
        <v>1413873</v>
      </c>
      <c r="F25" s="23">
        <v>1.27509015963227E-2</v>
      </c>
      <c r="G25" s="82"/>
      <c r="H25" s="83"/>
    </row>
    <row r="26" spans="2:8" s="1" customFormat="1" x14ac:dyDescent="0.2">
      <c r="B26" s="20" t="s">
        <v>38</v>
      </c>
      <c r="C26" s="86">
        <v>67</v>
      </c>
      <c r="D26" s="87">
        <v>7.7906976744186049E-2</v>
      </c>
      <c r="E26" s="86">
        <v>47880</v>
      </c>
      <c r="F26" s="23">
        <v>4.3180198534941317E-4</v>
      </c>
      <c r="G26" s="82"/>
      <c r="H26" s="83"/>
    </row>
    <row r="27" spans="2:8" s="1" customFormat="1" x14ac:dyDescent="0.2">
      <c r="B27" s="20" t="s">
        <v>19</v>
      </c>
      <c r="C27" s="86">
        <v>38</v>
      </c>
      <c r="D27" s="87">
        <v>4.4186046511627906E-2</v>
      </c>
      <c r="E27" s="86">
        <v>64668</v>
      </c>
      <c r="F27" s="23">
        <v>5.8320323284410719E-4</v>
      </c>
      <c r="G27" s="82"/>
      <c r="H27" s="83"/>
    </row>
    <row r="28" spans="2:8" s="1" customFormat="1" x14ac:dyDescent="0.2">
      <c r="B28" s="46" t="s">
        <v>28</v>
      </c>
      <c r="C28" s="86">
        <v>2</v>
      </c>
      <c r="D28" s="87">
        <v>2.3255813953488372E-3</v>
      </c>
      <c r="E28" s="86">
        <v>7915</v>
      </c>
      <c r="F28" s="23">
        <v>7.1380800209703538E-5</v>
      </c>
      <c r="G28" s="82"/>
      <c r="H28" s="83"/>
    </row>
    <row r="29" spans="2:8" s="1" customFormat="1" ht="28.5" x14ac:dyDescent="0.2">
      <c r="B29" s="20" t="s">
        <v>23</v>
      </c>
      <c r="C29" s="86">
        <v>4</v>
      </c>
      <c r="D29" s="87">
        <v>4.6511627906976744E-3</v>
      </c>
      <c r="E29" s="86">
        <v>16441</v>
      </c>
      <c r="F29" s="23">
        <v>1.4827185549560782E-4</v>
      </c>
      <c r="G29" s="82"/>
      <c r="H29" s="83"/>
    </row>
    <row r="30" spans="2:8" s="1" customFormat="1" ht="27" customHeight="1" x14ac:dyDescent="0.2">
      <c r="B30" s="20" t="s">
        <v>24</v>
      </c>
      <c r="C30" s="86">
        <v>12</v>
      </c>
      <c r="D30" s="87">
        <v>1.3953488372093023E-2</v>
      </c>
      <c r="E30" s="86">
        <v>358430</v>
      </c>
      <c r="F30" s="79">
        <v>3.232472548220346E-3</v>
      </c>
      <c r="G30" s="82"/>
      <c r="H30" s="83"/>
    </row>
    <row r="31" spans="2:8" s="1" customFormat="1" ht="28.5" x14ac:dyDescent="0.2">
      <c r="B31" s="24" t="s">
        <v>25</v>
      </c>
      <c r="C31" s="88">
        <v>31</v>
      </c>
      <c r="D31" s="89">
        <v>3.604651162790698E-2</v>
      </c>
      <c r="E31" s="88">
        <v>926424</v>
      </c>
      <c r="F31" s="81">
        <v>8.354881421790826E-3</v>
      </c>
      <c r="G31" s="82"/>
      <c r="H31" s="83"/>
    </row>
    <row r="32" spans="2:8" s="28" customFormat="1" ht="12" x14ac:dyDescent="0.2">
      <c r="B32" s="28" t="s">
        <v>20</v>
      </c>
    </row>
    <row r="36" spans="6:6" x14ac:dyDescent="0.25">
      <c r="F36" s="29"/>
    </row>
    <row r="37" spans="6:6" x14ac:dyDescent="0.25">
      <c r="F37" s="29"/>
    </row>
    <row r="38" spans="6:6" x14ac:dyDescent="0.25">
      <c r="F38" s="29"/>
    </row>
    <row r="39" spans="6:6" x14ac:dyDescent="0.25">
      <c r="F39" s="29"/>
    </row>
    <row r="40" spans="6:6" x14ac:dyDescent="0.25">
      <c r="F40" s="29"/>
    </row>
    <row r="41" spans="6:6" x14ac:dyDescent="0.25">
      <c r="F41" s="29"/>
    </row>
    <row r="42" spans="6:6" x14ac:dyDescent="0.25">
      <c r="F42" s="29"/>
    </row>
    <row r="43" spans="6:6" x14ac:dyDescent="0.25">
      <c r="F43" s="29"/>
    </row>
    <row r="44" spans="6:6" x14ac:dyDescent="0.25">
      <c r="F44" s="29"/>
    </row>
    <row r="45" spans="6:6" x14ac:dyDescent="0.25">
      <c r="F45" s="29"/>
    </row>
    <row r="46" spans="6:6" x14ac:dyDescent="0.25">
      <c r="F46" s="29"/>
    </row>
    <row r="47" spans="6:6" x14ac:dyDescent="0.25">
      <c r="F47" s="29"/>
    </row>
    <row r="48" spans="6:6" x14ac:dyDescent="0.25">
      <c r="F48" s="29"/>
    </row>
    <row r="49" spans="6:6" x14ac:dyDescent="0.25">
      <c r="F49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C1:H46"/>
  <sheetViews>
    <sheetView showGridLines="0" view="pageBreakPreview" zoomScale="85" zoomScaleNormal="80" zoomScaleSheetLayoutView="85" workbookViewId="0">
      <selection activeCell="C13" sqref="C13:G14"/>
    </sheetView>
  </sheetViews>
  <sheetFormatPr baseColWidth="10" defaultRowHeight="15" x14ac:dyDescent="0.25"/>
  <cols>
    <col min="1" max="1" width="2.28515625" customWidth="1"/>
    <col min="2" max="2" width="0.7109375" customWidth="1"/>
    <col min="3" max="3" width="64.85546875" customWidth="1"/>
    <col min="4" max="6" width="14.85546875" customWidth="1"/>
    <col min="7" max="7" width="13.42578125" customWidth="1"/>
    <col min="8" max="8" width="8.5703125" customWidth="1"/>
  </cols>
  <sheetData>
    <row r="1" spans="3:8" s="1" customFormat="1" ht="3.75" customHeight="1" thickBot="1" x14ac:dyDescent="0.25"/>
    <row r="2" spans="3:8" s="1" customFormat="1" ht="15.75" x14ac:dyDescent="0.25">
      <c r="C2" s="2"/>
      <c r="D2" s="3"/>
      <c r="E2" s="3"/>
      <c r="F2" s="3"/>
      <c r="G2" s="4"/>
      <c r="H2" s="5"/>
    </row>
    <row r="3" spans="3:8" s="1" customFormat="1" x14ac:dyDescent="0.2">
      <c r="C3" s="6"/>
      <c r="D3" s="7"/>
      <c r="E3" s="7"/>
      <c r="F3" s="7"/>
      <c r="G3" s="8"/>
    </row>
    <row r="4" spans="3:8" s="1" customFormat="1" x14ac:dyDescent="0.2">
      <c r="C4" s="6"/>
      <c r="D4" s="7"/>
      <c r="E4" s="7"/>
      <c r="F4" s="7"/>
      <c r="G4" s="8"/>
    </row>
    <row r="5" spans="3:8" s="1" customFormat="1" x14ac:dyDescent="0.2">
      <c r="C5" s="6"/>
      <c r="D5" s="7"/>
      <c r="E5" s="7"/>
      <c r="F5" s="7"/>
      <c r="G5" s="8"/>
    </row>
    <row r="6" spans="3:8" s="1" customFormat="1" ht="15.75" thickBot="1" x14ac:dyDescent="0.25">
      <c r="C6" s="9"/>
      <c r="D6" s="10"/>
      <c r="E6" s="10"/>
      <c r="F6" s="10"/>
      <c r="G6" s="11"/>
    </row>
    <row r="7" spans="3:8" s="1" customFormat="1" ht="5.25" customHeight="1" x14ac:dyDescent="0.2">
      <c r="C7" s="12"/>
      <c r="D7" s="13"/>
      <c r="E7" s="13"/>
      <c r="F7" s="13"/>
      <c r="G7" s="14"/>
    </row>
    <row r="8" spans="3:8" s="1" customFormat="1" ht="15.75" x14ac:dyDescent="0.25">
      <c r="C8" s="142" t="s">
        <v>0</v>
      </c>
      <c r="D8" s="143"/>
      <c r="E8" s="143"/>
      <c r="F8" s="143"/>
      <c r="G8" s="144"/>
    </row>
    <row r="9" spans="3:8" s="1" customFormat="1" ht="15.75" x14ac:dyDescent="0.25">
      <c r="C9" s="142" t="s">
        <v>1</v>
      </c>
      <c r="D9" s="143"/>
      <c r="E9" s="143"/>
      <c r="F9" s="143"/>
      <c r="G9" s="144"/>
    </row>
    <row r="10" spans="3:8" s="1" customFormat="1" ht="15.75" x14ac:dyDescent="0.25">
      <c r="C10" s="142" t="s">
        <v>2</v>
      </c>
      <c r="D10" s="143"/>
      <c r="E10" s="143"/>
      <c r="F10" s="143"/>
      <c r="G10" s="144"/>
    </row>
    <row r="11" spans="3:8" s="1" customFormat="1" ht="15.75" x14ac:dyDescent="0.25">
      <c r="C11" s="142" t="s">
        <v>33</v>
      </c>
      <c r="D11" s="143"/>
      <c r="E11" s="143"/>
      <c r="F11" s="143"/>
      <c r="G11" s="144"/>
    </row>
    <row r="12" spans="3:8" s="1" customFormat="1" ht="5.25" customHeight="1" x14ac:dyDescent="0.2">
      <c r="C12" s="12"/>
      <c r="D12" s="13"/>
      <c r="E12" s="13"/>
      <c r="F12" s="13"/>
      <c r="G12" s="15"/>
    </row>
    <row r="13" spans="3:8" s="1" customFormat="1" ht="31.5" customHeight="1" x14ac:dyDescent="0.2">
      <c r="C13" s="145" t="s">
        <v>3</v>
      </c>
      <c r="D13" s="147" t="s">
        <v>4</v>
      </c>
      <c r="E13" s="147"/>
      <c r="F13" s="147" t="s">
        <v>5</v>
      </c>
      <c r="G13" s="148"/>
    </row>
    <row r="14" spans="3:8" s="1" customFormat="1" ht="15.75" x14ac:dyDescent="0.2">
      <c r="C14" s="146"/>
      <c r="D14" s="30" t="s">
        <v>6</v>
      </c>
      <c r="E14" s="30" t="s">
        <v>7</v>
      </c>
      <c r="F14" s="30" t="s">
        <v>8</v>
      </c>
      <c r="G14" s="31" t="s">
        <v>7</v>
      </c>
    </row>
    <row r="15" spans="3:8" s="1" customFormat="1" x14ac:dyDescent="0.2">
      <c r="C15" s="16" t="s">
        <v>9</v>
      </c>
      <c r="D15" s="17">
        <f>SUM(D16:D28)</f>
        <v>740</v>
      </c>
      <c r="E15" s="18">
        <f>SUM(E16:E28)</f>
        <v>1.0000000000000002</v>
      </c>
      <c r="F15" s="17">
        <f>SUM(F16:F28)</f>
        <v>85721480</v>
      </c>
      <c r="G15" s="19">
        <f>SUM(G16:G28)</f>
        <v>1</v>
      </c>
    </row>
    <row r="16" spans="3:8" s="1" customFormat="1" x14ac:dyDescent="0.2">
      <c r="C16" s="20" t="s">
        <v>21</v>
      </c>
      <c r="D16" s="21">
        <v>162</v>
      </c>
      <c r="E16" s="22">
        <f>D16/$D$15</f>
        <v>0.21891891891891893</v>
      </c>
      <c r="F16" s="21">
        <v>321970</v>
      </c>
      <c r="G16" s="23">
        <f>F16/$F$15</f>
        <v>3.7560014129480734E-3</v>
      </c>
    </row>
    <row r="17" spans="3:7" s="1" customFormat="1" x14ac:dyDescent="0.2">
      <c r="C17" s="20" t="s">
        <v>10</v>
      </c>
      <c r="D17" s="21">
        <v>25</v>
      </c>
      <c r="E17" s="22">
        <f t="shared" ref="E17:E28" si="0">D17/$D$15</f>
        <v>3.3783783783783786E-2</v>
      </c>
      <c r="F17" s="21">
        <v>20392</v>
      </c>
      <c r="G17" s="23">
        <f t="shared" ref="G17:G27" si="1">F17/$F$15</f>
        <v>2.3788670004297639E-4</v>
      </c>
    </row>
    <row r="18" spans="3:7" s="1" customFormat="1" x14ac:dyDescent="0.2">
      <c r="C18" s="20" t="s">
        <v>11</v>
      </c>
      <c r="D18" s="21">
        <v>110</v>
      </c>
      <c r="E18" s="22">
        <f t="shared" si="0"/>
        <v>0.14864864864864866</v>
      </c>
      <c r="F18" s="21">
        <v>45060222</v>
      </c>
      <c r="G18" s="23">
        <f t="shared" si="1"/>
        <v>0.52565846973244046</v>
      </c>
    </row>
    <row r="19" spans="3:7" s="1" customFormat="1" x14ac:dyDescent="0.2">
      <c r="C19" s="20" t="s">
        <v>12</v>
      </c>
      <c r="D19" s="21">
        <v>44</v>
      </c>
      <c r="E19" s="22">
        <f t="shared" si="0"/>
        <v>5.9459459459459463E-2</v>
      </c>
      <c r="F19" s="21">
        <v>21019</v>
      </c>
      <c r="G19" s="23">
        <f t="shared" si="1"/>
        <v>2.4520108612217147E-4</v>
      </c>
    </row>
    <row r="20" spans="3:7" s="1" customFormat="1" x14ac:dyDescent="0.2">
      <c r="C20" s="20" t="s">
        <v>13</v>
      </c>
      <c r="D20" s="21">
        <v>48</v>
      </c>
      <c r="E20" s="22">
        <f t="shared" si="0"/>
        <v>6.4864864864864868E-2</v>
      </c>
      <c r="F20" s="21">
        <v>105968</v>
      </c>
      <c r="G20" s="23">
        <f t="shared" si="1"/>
        <v>1.2361895758216028E-3</v>
      </c>
    </row>
    <row r="21" spans="3:7" s="1" customFormat="1" x14ac:dyDescent="0.2">
      <c r="C21" s="20" t="s">
        <v>14</v>
      </c>
      <c r="D21" s="21">
        <v>58</v>
      </c>
      <c r="E21" s="22">
        <f t="shared" si="0"/>
        <v>7.8378378378378383E-2</v>
      </c>
      <c r="F21" s="21">
        <v>1139938</v>
      </c>
      <c r="G21" s="23">
        <f t="shared" si="1"/>
        <v>1.3298160507728052E-2</v>
      </c>
    </row>
    <row r="22" spans="3:7" s="1" customFormat="1" x14ac:dyDescent="0.2">
      <c r="C22" s="20" t="s">
        <v>15</v>
      </c>
      <c r="D22" s="21">
        <v>30</v>
      </c>
      <c r="E22" s="22">
        <f t="shared" si="0"/>
        <v>4.0540540540540543E-2</v>
      </c>
      <c r="F22" s="21">
        <v>164652</v>
      </c>
      <c r="G22" s="23">
        <f t="shared" si="1"/>
        <v>1.9207787826341777E-3</v>
      </c>
    </row>
    <row r="23" spans="3:7" s="1" customFormat="1" x14ac:dyDescent="0.2">
      <c r="C23" s="20" t="s">
        <v>16</v>
      </c>
      <c r="D23" s="21">
        <v>33</v>
      </c>
      <c r="E23" s="22">
        <f t="shared" si="0"/>
        <v>4.4594594594594597E-2</v>
      </c>
      <c r="F23" s="21">
        <v>546612</v>
      </c>
      <c r="G23" s="23">
        <f t="shared" si="1"/>
        <v>6.3766047903046005E-3</v>
      </c>
    </row>
    <row r="24" spans="3:7" s="1" customFormat="1" x14ac:dyDescent="0.2">
      <c r="C24" s="20" t="s">
        <v>17</v>
      </c>
      <c r="D24" s="21">
        <v>44</v>
      </c>
      <c r="E24" s="22">
        <f t="shared" si="0"/>
        <v>5.9459459459459463E-2</v>
      </c>
      <c r="F24" s="21">
        <v>388773</v>
      </c>
      <c r="G24" s="23">
        <f t="shared" si="1"/>
        <v>4.5353043367893321E-3</v>
      </c>
    </row>
    <row r="25" spans="3:7" s="1" customFormat="1" x14ac:dyDescent="0.2">
      <c r="C25" s="20" t="s">
        <v>34</v>
      </c>
      <c r="D25" s="21">
        <v>134</v>
      </c>
      <c r="E25" s="22">
        <f t="shared" si="0"/>
        <v>0.18108108108108109</v>
      </c>
      <c r="F25" s="21">
        <v>37025126</v>
      </c>
      <c r="G25" s="23">
        <f t="shared" si="1"/>
        <v>0.43192355054999049</v>
      </c>
    </row>
    <row r="26" spans="3:7" s="1" customFormat="1" x14ac:dyDescent="0.2">
      <c r="C26" s="20" t="s">
        <v>22</v>
      </c>
      <c r="D26" s="21">
        <v>2</v>
      </c>
      <c r="E26" s="22">
        <f t="shared" si="0"/>
        <v>2.7027027027027029E-3</v>
      </c>
      <c r="F26" s="21">
        <v>691253</v>
      </c>
      <c r="G26" s="23">
        <f t="shared" si="1"/>
        <v>8.063941499843446E-3</v>
      </c>
    </row>
    <row r="27" spans="3:7" s="1" customFormat="1" ht="28.5" x14ac:dyDescent="0.2">
      <c r="C27" s="20" t="s">
        <v>19</v>
      </c>
      <c r="D27" s="21">
        <v>38</v>
      </c>
      <c r="E27" s="22">
        <f t="shared" si="0"/>
        <v>5.1351351351351354E-2</v>
      </c>
      <c r="F27" s="21">
        <v>199636</v>
      </c>
      <c r="G27" s="23">
        <f t="shared" si="1"/>
        <v>2.3288911950656941E-3</v>
      </c>
    </row>
    <row r="28" spans="3:7" s="1" customFormat="1" ht="28.5" x14ac:dyDescent="0.2">
      <c r="C28" s="24" t="s">
        <v>23</v>
      </c>
      <c r="D28" s="25">
        <v>12</v>
      </c>
      <c r="E28" s="26">
        <f t="shared" si="0"/>
        <v>1.6216216216216217E-2</v>
      </c>
      <c r="F28" s="25">
        <v>35919</v>
      </c>
      <c r="G28" s="27">
        <f>F28/$F$15</f>
        <v>4.1901983026891278E-4</v>
      </c>
    </row>
    <row r="29" spans="3:7" s="28" customFormat="1" ht="12" x14ac:dyDescent="0.2">
      <c r="C29" s="28" t="s">
        <v>20</v>
      </c>
    </row>
    <row r="33" spans="7:7" x14ac:dyDescent="0.25">
      <c r="G33" s="29"/>
    </row>
    <row r="34" spans="7:7" x14ac:dyDescent="0.25">
      <c r="G34" s="29"/>
    </row>
    <row r="35" spans="7:7" x14ac:dyDescent="0.25">
      <c r="G35" s="29"/>
    </row>
    <row r="36" spans="7:7" x14ac:dyDescent="0.25">
      <c r="G36" s="29"/>
    </row>
    <row r="37" spans="7:7" x14ac:dyDescent="0.25">
      <c r="G37" s="29"/>
    </row>
    <row r="38" spans="7:7" x14ac:dyDescent="0.25">
      <c r="G38" s="29"/>
    </row>
    <row r="39" spans="7:7" x14ac:dyDescent="0.25">
      <c r="G39" s="29"/>
    </row>
    <row r="40" spans="7:7" x14ac:dyDescent="0.25">
      <c r="G40" s="29"/>
    </row>
    <row r="41" spans="7:7" x14ac:dyDescent="0.25">
      <c r="G41" s="29"/>
    </row>
    <row r="42" spans="7:7" x14ac:dyDescent="0.25">
      <c r="G42" s="29"/>
    </row>
    <row r="43" spans="7:7" x14ac:dyDescent="0.25">
      <c r="G43" s="29"/>
    </row>
    <row r="44" spans="7:7" x14ac:dyDescent="0.25">
      <c r="G44" s="29"/>
    </row>
    <row r="45" spans="7:7" x14ac:dyDescent="0.25">
      <c r="G45" s="29"/>
    </row>
    <row r="46" spans="7:7" x14ac:dyDescent="0.25">
      <c r="G46" s="29"/>
    </row>
  </sheetData>
  <mergeCells count="7"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94488188976377963" right="0.94488188976377963" top="0.74803149606299213" bottom="0.74803149606299213" header="0.31496062992125984" footer="0.31496062992125984"/>
  <pageSetup scale="85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Hoja40"/>
  <dimension ref="B1:K49"/>
  <sheetViews>
    <sheetView showGridLines="0" view="pageBreakPreview" zoomScaleNormal="80" zoomScaleSheetLayoutView="100" workbookViewId="0">
      <selection activeCell="B13" sqref="B13:B14"/>
    </sheetView>
  </sheetViews>
  <sheetFormatPr baseColWidth="10" defaultRowHeight="15" x14ac:dyDescent="0.25"/>
  <cols>
    <col min="1" max="1" width="1.140625" customWidth="1"/>
    <col min="2" max="2" width="79.85546875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85"/>
    </row>
    <row r="3" spans="2:11" s="1" customFormat="1" x14ac:dyDescent="0.2">
      <c r="B3" s="6"/>
      <c r="C3" s="7"/>
      <c r="D3" s="7"/>
      <c r="E3" s="7"/>
      <c r="F3" s="8"/>
    </row>
    <row r="4" spans="2:11" s="1" customFormat="1" x14ac:dyDescent="0.2">
      <c r="B4" s="6"/>
      <c r="C4" s="7"/>
      <c r="D4" s="7"/>
      <c r="E4" s="7"/>
      <c r="F4" s="8"/>
    </row>
    <row r="5" spans="2:11" s="1" customFormat="1" x14ac:dyDescent="0.2">
      <c r="B5" s="6"/>
      <c r="C5" s="7"/>
      <c r="D5" s="7"/>
      <c r="E5" s="7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3"/>
      <c r="D7" s="13"/>
      <c r="E7" s="13"/>
      <c r="F7" s="14"/>
    </row>
    <row r="8" spans="2:11" s="1" customFormat="1" ht="15.75" x14ac:dyDescent="0.25">
      <c r="B8" s="142" t="s">
        <v>0</v>
      </c>
      <c r="C8" s="143"/>
      <c r="D8" s="143"/>
      <c r="E8" s="143"/>
      <c r="F8" s="144"/>
    </row>
    <row r="9" spans="2:11" s="1" customFormat="1" ht="15.75" x14ac:dyDescent="0.25">
      <c r="B9" s="142" t="s">
        <v>1</v>
      </c>
      <c r="C9" s="143"/>
      <c r="D9" s="143"/>
      <c r="E9" s="143"/>
      <c r="F9" s="144"/>
    </row>
    <row r="10" spans="2:11" s="1" customFormat="1" ht="15.75" x14ac:dyDescent="0.25">
      <c r="B10" s="142" t="s">
        <v>2</v>
      </c>
      <c r="C10" s="143"/>
      <c r="D10" s="143"/>
      <c r="E10" s="143"/>
      <c r="F10" s="144"/>
    </row>
    <row r="11" spans="2:11" s="1" customFormat="1" ht="15.75" x14ac:dyDescent="0.25">
      <c r="B11" s="157" t="s">
        <v>74</v>
      </c>
      <c r="C11" s="143"/>
      <c r="D11" s="143"/>
      <c r="E11" s="143"/>
      <c r="F11" s="144"/>
    </row>
    <row r="12" spans="2:11" s="1" customFormat="1" ht="5.25" customHeight="1" x14ac:dyDescent="0.2">
      <c r="B12" s="12"/>
      <c r="C12" s="13"/>
      <c r="D12" s="13"/>
      <c r="E12" s="13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f>SUM(C16:C31)</f>
        <v>772</v>
      </c>
      <c r="D15" s="18">
        <f t="shared" ref="D15:F15" si="0">SUM(D16:D31)</f>
        <v>1.0000000000000002</v>
      </c>
      <c r="E15" s="17">
        <f t="shared" si="0"/>
        <v>118977149</v>
      </c>
      <c r="F15" s="19">
        <f t="shared" si="0"/>
        <v>0.99999999999999978</v>
      </c>
      <c r="G15" s="80"/>
      <c r="H15" s="80"/>
      <c r="I15" s="80"/>
      <c r="J15" s="80"/>
      <c r="K15" s="80"/>
    </row>
    <row r="16" spans="2:11" s="1" customFormat="1" x14ac:dyDescent="0.2">
      <c r="B16" s="20" t="s">
        <v>21</v>
      </c>
      <c r="C16" s="86">
        <v>99</v>
      </c>
      <c r="D16" s="87">
        <f>C16/$C$15</f>
        <v>0.12823834196891193</v>
      </c>
      <c r="E16" s="86">
        <v>257557</v>
      </c>
      <c r="F16" s="23">
        <f>E16/$E$15</f>
        <v>2.164760226352373E-3</v>
      </c>
      <c r="G16" s="82"/>
      <c r="H16" s="83"/>
      <c r="I16" s="80"/>
      <c r="J16" s="80"/>
      <c r="K16" s="80"/>
    </row>
    <row r="17" spans="2:8" s="1" customFormat="1" x14ac:dyDescent="0.2">
      <c r="B17" s="20" t="s">
        <v>10</v>
      </c>
      <c r="C17" s="86">
        <v>31</v>
      </c>
      <c r="D17" s="87">
        <f t="shared" ref="D17:D31" si="1">C17/$C$15</f>
        <v>4.0155440414507769E-2</v>
      </c>
      <c r="E17" s="86">
        <v>17508</v>
      </c>
      <c r="F17" s="23">
        <f t="shared" ref="F17:F31" si="2">E17/$E$15</f>
        <v>1.4715430775702988E-4</v>
      </c>
      <c r="G17" s="82"/>
      <c r="H17" s="83"/>
    </row>
    <row r="18" spans="2:8" s="1" customFormat="1" x14ac:dyDescent="0.2">
      <c r="B18" s="20" t="s">
        <v>11</v>
      </c>
      <c r="C18" s="86">
        <v>137</v>
      </c>
      <c r="D18" s="87">
        <f t="shared" si="1"/>
        <v>0.17746113989637305</v>
      </c>
      <c r="E18" s="86">
        <v>72012171</v>
      </c>
      <c r="F18" s="23">
        <f t="shared" si="2"/>
        <v>0.60526051939603964</v>
      </c>
      <c r="G18" s="82"/>
      <c r="H18" s="83"/>
    </row>
    <row r="19" spans="2:8" s="1" customFormat="1" x14ac:dyDescent="0.2">
      <c r="B19" s="20" t="s">
        <v>49</v>
      </c>
      <c r="C19" s="86">
        <v>51</v>
      </c>
      <c r="D19" s="87">
        <f t="shared" si="1"/>
        <v>6.6062176165803108E-2</v>
      </c>
      <c r="E19" s="86">
        <v>10364751</v>
      </c>
      <c r="F19" s="23">
        <f t="shared" si="2"/>
        <v>8.7115476266791364E-2</v>
      </c>
      <c r="G19" s="82"/>
      <c r="H19" s="83"/>
    </row>
    <row r="20" spans="2:8" s="1" customFormat="1" x14ac:dyDescent="0.2">
      <c r="B20" s="20" t="s">
        <v>14</v>
      </c>
      <c r="C20" s="86">
        <v>53</v>
      </c>
      <c r="D20" s="87">
        <f t="shared" si="1"/>
        <v>6.8652849740932637E-2</v>
      </c>
      <c r="E20" s="86">
        <v>1298465</v>
      </c>
      <c r="F20" s="23">
        <f t="shared" si="2"/>
        <v>1.091356626809069E-2</v>
      </c>
      <c r="G20" s="82"/>
      <c r="H20" s="83"/>
    </row>
    <row r="21" spans="2:8" s="1" customFormat="1" x14ac:dyDescent="0.2">
      <c r="B21" s="46" t="s">
        <v>15</v>
      </c>
      <c r="C21" s="86">
        <v>30</v>
      </c>
      <c r="D21" s="87">
        <f t="shared" si="1"/>
        <v>3.8860103626943004E-2</v>
      </c>
      <c r="E21" s="86">
        <v>52685</v>
      </c>
      <c r="F21" s="23">
        <f t="shared" si="2"/>
        <v>4.4281612429627137E-4</v>
      </c>
      <c r="G21" s="82"/>
      <c r="H21" s="83"/>
    </row>
    <row r="22" spans="2:8" s="1" customFormat="1" x14ac:dyDescent="0.2">
      <c r="B22" s="20" t="s">
        <v>16</v>
      </c>
      <c r="C22" s="86">
        <v>35</v>
      </c>
      <c r="D22" s="87">
        <f t="shared" si="1"/>
        <v>4.5336787564766841E-2</v>
      </c>
      <c r="E22" s="86">
        <v>124465</v>
      </c>
      <c r="F22" s="23">
        <f t="shared" si="2"/>
        <v>1.0461252521692212E-3</v>
      </c>
      <c r="G22" s="82"/>
      <c r="H22" s="83"/>
    </row>
    <row r="23" spans="2:8" s="1" customFormat="1" x14ac:dyDescent="0.2">
      <c r="B23" s="20" t="s">
        <v>17</v>
      </c>
      <c r="C23" s="86">
        <v>32</v>
      </c>
      <c r="D23" s="87">
        <f t="shared" si="1"/>
        <v>4.145077720207254E-2</v>
      </c>
      <c r="E23" s="86">
        <v>71796</v>
      </c>
      <c r="F23" s="23">
        <f t="shared" si="2"/>
        <v>6.0344360747793683E-4</v>
      </c>
      <c r="G23" s="82"/>
      <c r="H23" s="83"/>
    </row>
    <row r="24" spans="2:8" s="1" customFormat="1" x14ac:dyDescent="0.2">
      <c r="B24" s="20" t="s">
        <v>34</v>
      </c>
      <c r="C24" s="86">
        <v>73</v>
      </c>
      <c r="D24" s="87">
        <f t="shared" si="1"/>
        <v>9.4559585492227982E-2</v>
      </c>
      <c r="E24" s="86">
        <v>31673891</v>
      </c>
      <c r="F24" s="23">
        <f t="shared" si="2"/>
        <v>0.26621827188009017</v>
      </c>
      <c r="G24" s="82"/>
      <c r="H24" s="83"/>
    </row>
    <row r="25" spans="2:8" s="1" customFormat="1" x14ac:dyDescent="0.2">
      <c r="B25" s="20" t="s">
        <v>50</v>
      </c>
      <c r="C25" s="86">
        <v>70</v>
      </c>
      <c r="D25" s="87">
        <f t="shared" si="1"/>
        <v>9.0673575129533682E-2</v>
      </c>
      <c r="E25" s="86">
        <v>1794232</v>
      </c>
      <c r="F25" s="23">
        <f t="shared" si="2"/>
        <v>1.5080475663440212E-2</v>
      </c>
      <c r="G25" s="82"/>
      <c r="H25" s="83"/>
    </row>
    <row r="26" spans="2:8" s="1" customFormat="1" x14ac:dyDescent="0.2">
      <c r="B26" s="20" t="s">
        <v>38</v>
      </c>
      <c r="C26" s="86">
        <v>84</v>
      </c>
      <c r="D26" s="87">
        <f t="shared" si="1"/>
        <v>0.10880829015544041</v>
      </c>
      <c r="E26" s="86">
        <v>45557</v>
      </c>
      <c r="F26" s="23">
        <f t="shared" si="2"/>
        <v>3.8290546027456077E-4</v>
      </c>
      <c r="G26" s="82"/>
      <c r="H26" s="83"/>
    </row>
    <row r="27" spans="2:8" s="1" customFormat="1" x14ac:dyDescent="0.2">
      <c r="B27" s="20" t="s">
        <v>19</v>
      </c>
      <c r="C27" s="86">
        <v>34</v>
      </c>
      <c r="D27" s="87">
        <f t="shared" si="1"/>
        <v>4.4041450777202069E-2</v>
      </c>
      <c r="E27" s="86">
        <v>86003</v>
      </c>
      <c r="F27" s="23">
        <f t="shared" si="2"/>
        <v>7.2285309173108526E-4</v>
      </c>
      <c r="G27" s="82"/>
      <c r="H27" s="83"/>
    </row>
    <row r="28" spans="2:8" s="1" customFormat="1" x14ac:dyDescent="0.2">
      <c r="B28" s="46" t="s">
        <v>28</v>
      </c>
      <c r="C28" s="86">
        <v>1</v>
      </c>
      <c r="D28" s="87">
        <f t="shared" si="1"/>
        <v>1.2953367875647669E-3</v>
      </c>
      <c r="E28" s="86">
        <v>4579</v>
      </c>
      <c r="F28" s="23">
        <f t="shared" si="2"/>
        <v>3.8486381952218406E-5</v>
      </c>
      <c r="G28" s="82"/>
      <c r="H28" s="83"/>
    </row>
    <row r="29" spans="2:8" s="1" customFormat="1" ht="28.5" x14ac:dyDescent="0.2">
      <c r="B29" s="20" t="s">
        <v>23</v>
      </c>
      <c r="C29" s="86">
        <v>1</v>
      </c>
      <c r="D29" s="87">
        <f t="shared" si="1"/>
        <v>1.2953367875647669E-3</v>
      </c>
      <c r="E29" s="86">
        <v>4578</v>
      </c>
      <c r="F29" s="23">
        <f t="shared" si="2"/>
        <v>3.8477976976906714E-5</v>
      </c>
      <c r="G29" s="82"/>
      <c r="H29" s="83"/>
    </row>
    <row r="30" spans="2:8" s="1" customFormat="1" ht="27" customHeight="1" x14ac:dyDescent="0.2">
      <c r="B30" s="20" t="s">
        <v>24</v>
      </c>
      <c r="C30" s="86">
        <v>8</v>
      </c>
      <c r="D30" s="87">
        <f t="shared" si="1"/>
        <v>1.0362694300518135E-2</v>
      </c>
      <c r="E30" s="86">
        <v>255401</v>
      </c>
      <c r="F30" s="79">
        <f t="shared" si="2"/>
        <v>2.146639099580374E-3</v>
      </c>
      <c r="G30" s="82"/>
      <c r="H30" s="83"/>
    </row>
    <row r="31" spans="2:8" s="1" customFormat="1" ht="28.5" x14ac:dyDescent="0.2">
      <c r="B31" s="24" t="s">
        <v>25</v>
      </c>
      <c r="C31" s="88">
        <v>33</v>
      </c>
      <c r="D31" s="89">
        <f t="shared" si="1"/>
        <v>4.2746113989637305E-2</v>
      </c>
      <c r="E31" s="88">
        <v>913510</v>
      </c>
      <c r="F31" s="81">
        <f t="shared" si="2"/>
        <v>7.6780289969799161E-3</v>
      </c>
      <c r="G31" s="82"/>
      <c r="H31" s="83"/>
    </row>
    <row r="32" spans="2:8" s="28" customFormat="1" ht="12" x14ac:dyDescent="0.2">
      <c r="B32" s="28" t="s">
        <v>20</v>
      </c>
    </row>
    <row r="36" spans="6:6" x14ac:dyDescent="0.25">
      <c r="F36" s="29"/>
    </row>
    <row r="37" spans="6:6" x14ac:dyDescent="0.25">
      <c r="F37" s="29"/>
    </row>
    <row r="38" spans="6:6" x14ac:dyDescent="0.25">
      <c r="F38" s="29"/>
    </row>
    <row r="39" spans="6:6" x14ac:dyDescent="0.25">
      <c r="F39" s="29"/>
    </row>
    <row r="40" spans="6:6" x14ac:dyDescent="0.25">
      <c r="F40" s="29"/>
    </row>
    <row r="41" spans="6:6" x14ac:dyDescent="0.25">
      <c r="F41" s="29"/>
    </row>
    <row r="42" spans="6:6" x14ac:dyDescent="0.25">
      <c r="F42" s="29"/>
    </row>
    <row r="43" spans="6:6" x14ac:dyDescent="0.25">
      <c r="F43" s="29"/>
    </row>
    <row r="44" spans="6:6" x14ac:dyDescent="0.25">
      <c r="F44" s="29"/>
    </row>
    <row r="45" spans="6:6" x14ac:dyDescent="0.25">
      <c r="F45" s="29"/>
    </row>
    <row r="46" spans="6:6" x14ac:dyDescent="0.25">
      <c r="F46" s="29"/>
    </row>
    <row r="47" spans="6:6" x14ac:dyDescent="0.25">
      <c r="F47" s="29"/>
    </row>
    <row r="48" spans="6:6" x14ac:dyDescent="0.25">
      <c r="F48" s="29"/>
    </row>
    <row r="49" spans="6:6" x14ac:dyDescent="0.25">
      <c r="F49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Hoja41"/>
  <dimension ref="B1:K48"/>
  <sheetViews>
    <sheetView showGridLines="0" view="pageBreakPreview" topLeftCell="A4" zoomScaleNormal="80" zoomScaleSheetLayoutView="100" workbookViewId="0">
      <selection activeCell="B15" sqref="B15"/>
    </sheetView>
  </sheetViews>
  <sheetFormatPr baseColWidth="10" defaultRowHeight="15" x14ac:dyDescent="0.25"/>
  <cols>
    <col min="1" max="1" width="1.140625" customWidth="1"/>
    <col min="2" max="2" width="79.85546875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85"/>
    </row>
    <row r="3" spans="2:11" s="1" customFormat="1" x14ac:dyDescent="0.2">
      <c r="B3" s="6"/>
      <c r="C3" s="7"/>
      <c r="D3" s="7"/>
      <c r="E3" s="7"/>
      <c r="F3" s="8"/>
    </row>
    <row r="4" spans="2:11" s="1" customFormat="1" x14ac:dyDescent="0.2">
      <c r="B4" s="6"/>
      <c r="C4" s="7"/>
      <c r="D4" s="7"/>
      <c r="E4" s="7"/>
      <c r="F4" s="8"/>
    </row>
    <row r="5" spans="2:11" s="1" customFormat="1" x14ac:dyDescent="0.2">
      <c r="B5" s="6"/>
      <c r="C5" s="7"/>
      <c r="D5" s="7"/>
      <c r="E5" s="7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3"/>
      <c r="D7" s="13"/>
      <c r="E7" s="13"/>
      <c r="F7" s="14"/>
    </row>
    <row r="8" spans="2:11" s="1" customFormat="1" ht="15.75" x14ac:dyDescent="0.25">
      <c r="B8" s="142" t="s">
        <v>0</v>
      </c>
      <c r="C8" s="143"/>
      <c r="D8" s="143"/>
      <c r="E8" s="143"/>
      <c r="F8" s="144"/>
    </row>
    <row r="9" spans="2:11" s="1" customFormat="1" ht="15.75" x14ac:dyDescent="0.25">
      <c r="B9" s="142" t="s">
        <v>1</v>
      </c>
      <c r="C9" s="143"/>
      <c r="D9" s="143"/>
      <c r="E9" s="143"/>
      <c r="F9" s="144"/>
    </row>
    <row r="10" spans="2:11" s="1" customFormat="1" ht="15.75" x14ac:dyDescent="0.25">
      <c r="B10" s="142" t="s">
        <v>2</v>
      </c>
      <c r="C10" s="143"/>
      <c r="D10" s="143"/>
      <c r="E10" s="143"/>
      <c r="F10" s="144"/>
    </row>
    <row r="11" spans="2:11" s="1" customFormat="1" ht="15.75" x14ac:dyDescent="0.25">
      <c r="B11" s="157" t="s">
        <v>75</v>
      </c>
      <c r="C11" s="143"/>
      <c r="D11" s="143"/>
      <c r="E11" s="143"/>
      <c r="F11" s="144"/>
    </row>
    <row r="12" spans="2:11" s="1" customFormat="1" ht="5.25" customHeight="1" x14ac:dyDescent="0.2">
      <c r="B12" s="12"/>
      <c r="C12" s="13"/>
      <c r="D12" s="13"/>
      <c r="E12" s="13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v>731</v>
      </c>
      <c r="D15" s="18">
        <v>1</v>
      </c>
      <c r="E15" s="17">
        <v>93585666</v>
      </c>
      <c r="F15" s="19">
        <v>1.0000000000000002</v>
      </c>
      <c r="G15" s="80"/>
      <c r="H15" s="80"/>
      <c r="I15" s="80"/>
      <c r="J15" s="80"/>
      <c r="K15" s="80"/>
    </row>
    <row r="16" spans="2:11" s="1" customFormat="1" x14ac:dyDescent="0.2">
      <c r="B16" s="20" t="s">
        <v>21</v>
      </c>
      <c r="C16" s="90">
        <v>135</v>
      </c>
      <c r="D16" s="91">
        <v>0.18467852257181944</v>
      </c>
      <c r="E16" s="90">
        <v>341494</v>
      </c>
      <c r="F16" s="23">
        <v>3.6489989823868967E-3</v>
      </c>
      <c r="G16" s="82"/>
      <c r="H16" s="83"/>
      <c r="I16" s="80"/>
      <c r="J16" s="80"/>
      <c r="K16" s="80"/>
    </row>
    <row r="17" spans="2:8" s="1" customFormat="1" x14ac:dyDescent="0.2">
      <c r="B17" s="20" t="s">
        <v>10</v>
      </c>
      <c r="C17" s="90">
        <v>25</v>
      </c>
      <c r="D17" s="91">
        <v>3.4199726402188782E-2</v>
      </c>
      <c r="E17" s="90">
        <v>23256</v>
      </c>
      <c r="F17" s="23">
        <v>2.4849959394422644E-4</v>
      </c>
      <c r="G17" s="82"/>
      <c r="H17" s="83"/>
    </row>
    <row r="18" spans="2:8" s="1" customFormat="1" x14ac:dyDescent="0.2">
      <c r="B18" s="20" t="s">
        <v>11</v>
      </c>
      <c r="C18" s="90">
        <v>70</v>
      </c>
      <c r="D18" s="91">
        <v>9.575923392612859E-2</v>
      </c>
      <c r="E18" s="90">
        <v>26555249</v>
      </c>
      <c r="F18" s="23">
        <v>0.28375337949724055</v>
      </c>
      <c r="G18" s="82"/>
      <c r="H18" s="83"/>
    </row>
    <row r="19" spans="2:8" s="1" customFormat="1" x14ac:dyDescent="0.2">
      <c r="B19" s="20" t="s">
        <v>49</v>
      </c>
      <c r="C19" s="90">
        <v>52</v>
      </c>
      <c r="D19" s="91">
        <v>7.1135430916552667E-2</v>
      </c>
      <c r="E19" s="90">
        <v>18512717</v>
      </c>
      <c r="F19" s="23">
        <v>0.19781573173823436</v>
      </c>
      <c r="G19" s="82"/>
      <c r="H19" s="83"/>
    </row>
    <row r="20" spans="2:8" s="1" customFormat="1" x14ac:dyDescent="0.2">
      <c r="B20" s="20" t="s">
        <v>14</v>
      </c>
      <c r="C20" s="90">
        <v>33</v>
      </c>
      <c r="D20" s="91">
        <v>4.5143638850889192E-2</v>
      </c>
      <c r="E20" s="90">
        <v>756809</v>
      </c>
      <c r="F20" s="23">
        <v>8.0868046608761641E-3</v>
      </c>
      <c r="G20" s="82"/>
      <c r="H20" s="83"/>
    </row>
    <row r="21" spans="2:8" s="1" customFormat="1" x14ac:dyDescent="0.2">
      <c r="B21" s="46" t="s">
        <v>15</v>
      </c>
      <c r="C21" s="90">
        <v>36</v>
      </c>
      <c r="D21" s="91">
        <v>4.9247606019151846E-2</v>
      </c>
      <c r="E21" s="90">
        <v>158630</v>
      </c>
      <c r="F21" s="23">
        <v>1.6950245350607432E-3</v>
      </c>
      <c r="G21" s="82"/>
      <c r="H21" s="83"/>
    </row>
    <row r="22" spans="2:8" s="1" customFormat="1" x14ac:dyDescent="0.2">
      <c r="B22" s="20" t="s">
        <v>16</v>
      </c>
      <c r="C22" s="90">
        <v>25</v>
      </c>
      <c r="D22" s="91">
        <v>3.4199726402188782E-2</v>
      </c>
      <c r="E22" s="90">
        <v>125761</v>
      </c>
      <c r="F22" s="23">
        <v>1.3438062192131005E-3</v>
      </c>
      <c r="G22" s="82"/>
      <c r="H22" s="83"/>
    </row>
    <row r="23" spans="2:8" s="1" customFormat="1" x14ac:dyDescent="0.2">
      <c r="B23" s="20" t="s">
        <v>17</v>
      </c>
      <c r="C23" s="90">
        <v>37</v>
      </c>
      <c r="D23" s="91">
        <v>5.0615595075239397E-2</v>
      </c>
      <c r="E23" s="90">
        <v>95889</v>
      </c>
      <c r="F23" s="23">
        <v>1.0246120383435643E-3</v>
      </c>
      <c r="G23" s="82"/>
      <c r="H23" s="83"/>
    </row>
    <row r="24" spans="2:8" s="1" customFormat="1" x14ac:dyDescent="0.2">
      <c r="B24" s="20" t="s">
        <v>34</v>
      </c>
      <c r="C24" s="90">
        <v>78</v>
      </c>
      <c r="D24" s="91">
        <v>0.106703146374829</v>
      </c>
      <c r="E24" s="90">
        <v>42535912</v>
      </c>
      <c r="F24" s="23">
        <v>0.45451310887716501</v>
      </c>
      <c r="G24" s="82"/>
      <c r="H24" s="83"/>
    </row>
    <row r="25" spans="2:8" s="1" customFormat="1" x14ac:dyDescent="0.2">
      <c r="B25" s="20" t="s">
        <v>50</v>
      </c>
      <c r="C25" s="90">
        <v>130</v>
      </c>
      <c r="D25" s="91">
        <v>0.17783857729138167</v>
      </c>
      <c r="E25" s="90">
        <v>3618516</v>
      </c>
      <c r="F25" s="23">
        <v>3.8665280215027804E-2</v>
      </c>
      <c r="G25" s="82"/>
      <c r="H25" s="83"/>
    </row>
    <row r="26" spans="2:8" s="1" customFormat="1" x14ac:dyDescent="0.2">
      <c r="B26" s="20" t="s">
        <v>38</v>
      </c>
      <c r="C26" s="90">
        <v>49</v>
      </c>
      <c r="D26" s="91">
        <v>6.7031463748290013E-2</v>
      </c>
      <c r="E26" s="90">
        <v>9534</v>
      </c>
      <c r="F26" s="23">
        <v>1.0187457553595867E-4</v>
      </c>
      <c r="G26" s="82"/>
      <c r="H26" s="83"/>
    </row>
    <row r="27" spans="2:8" s="1" customFormat="1" x14ac:dyDescent="0.2">
      <c r="B27" s="20" t="s">
        <v>19</v>
      </c>
      <c r="C27" s="90">
        <v>56</v>
      </c>
      <c r="D27" s="91">
        <v>7.6607387140902872E-2</v>
      </c>
      <c r="E27" s="90">
        <v>796363</v>
      </c>
      <c r="F27" s="23">
        <v>8.5094548560460097E-3</v>
      </c>
      <c r="G27" s="82"/>
      <c r="H27" s="83"/>
    </row>
    <row r="28" spans="2:8" s="1" customFormat="1" x14ac:dyDescent="0.2">
      <c r="B28" s="46" t="s">
        <v>28</v>
      </c>
      <c r="C28" s="90">
        <v>1</v>
      </c>
      <c r="D28" s="91">
        <v>1.3679890560875513E-3</v>
      </c>
      <c r="E28" s="90">
        <v>3923</v>
      </c>
      <c r="F28" s="23">
        <v>4.1918812652356399E-5</v>
      </c>
      <c r="G28" s="82"/>
      <c r="H28" s="83"/>
    </row>
    <row r="29" spans="2:8" s="1" customFormat="1" ht="28.5" x14ac:dyDescent="0.2">
      <c r="B29" s="20" t="s">
        <v>23</v>
      </c>
      <c r="C29" s="90">
        <v>2</v>
      </c>
      <c r="D29" s="91">
        <v>2.7359781121751026E-3</v>
      </c>
      <c r="E29" s="90">
        <v>8098</v>
      </c>
      <c r="F29" s="23">
        <v>8.6530345362931965E-5</v>
      </c>
      <c r="G29" s="82"/>
      <c r="H29" s="83"/>
    </row>
    <row r="30" spans="2:8" s="1" customFormat="1" ht="28.5" x14ac:dyDescent="0.2">
      <c r="B30" s="24" t="s">
        <v>24</v>
      </c>
      <c r="C30" s="92">
        <v>2</v>
      </c>
      <c r="D30" s="93">
        <v>2.7359781121751026E-3</v>
      </c>
      <c r="E30" s="92">
        <v>43515</v>
      </c>
      <c r="F30" s="81">
        <v>4.6497505291034631E-4</v>
      </c>
      <c r="G30" s="82"/>
      <c r="H30" s="83"/>
    </row>
    <row r="31" spans="2:8" s="28" customFormat="1" ht="12" x14ac:dyDescent="0.2">
      <c r="B31" s="28" t="s">
        <v>20</v>
      </c>
    </row>
    <row r="35" spans="6:6" x14ac:dyDescent="0.25">
      <c r="F35" s="29"/>
    </row>
    <row r="36" spans="6:6" x14ac:dyDescent="0.25">
      <c r="F36" s="29"/>
    </row>
    <row r="37" spans="6:6" x14ac:dyDescent="0.25">
      <c r="F37" s="29"/>
    </row>
    <row r="38" spans="6:6" x14ac:dyDescent="0.25">
      <c r="F38" s="29"/>
    </row>
    <row r="39" spans="6:6" x14ac:dyDescent="0.25">
      <c r="F39" s="29"/>
    </row>
    <row r="40" spans="6:6" x14ac:dyDescent="0.25">
      <c r="F40" s="29"/>
    </row>
    <row r="41" spans="6:6" x14ac:dyDescent="0.25">
      <c r="F41" s="29"/>
    </row>
    <row r="42" spans="6:6" x14ac:dyDescent="0.25">
      <c r="F42" s="29"/>
    </row>
    <row r="43" spans="6:6" x14ac:dyDescent="0.25">
      <c r="F43" s="29"/>
    </row>
    <row r="44" spans="6:6" x14ac:dyDescent="0.25">
      <c r="F44" s="29"/>
    </row>
    <row r="45" spans="6:6" x14ac:dyDescent="0.25">
      <c r="F45" s="29"/>
    </row>
    <row r="46" spans="6:6" x14ac:dyDescent="0.25">
      <c r="F46" s="29"/>
    </row>
    <row r="47" spans="6:6" x14ac:dyDescent="0.25">
      <c r="F47" s="29"/>
    </row>
    <row r="48" spans="6:6" x14ac:dyDescent="0.25">
      <c r="F48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Hoja42"/>
  <dimension ref="B1:K49"/>
  <sheetViews>
    <sheetView showGridLines="0" view="pageBreakPreview" topLeftCell="A7" zoomScaleNormal="80" zoomScaleSheetLayoutView="100" workbookViewId="0">
      <selection activeCell="C24" sqref="C24"/>
    </sheetView>
  </sheetViews>
  <sheetFormatPr baseColWidth="10" defaultRowHeight="15" x14ac:dyDescent="0.25"/>
  <cols>
    <col min="1" max="1" width="1.140625" customWidth="1"/>
    <col min="2" max="2" width="79.85546875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85"/>
    </row>
    <row r="3" spans="2:11" s="1" customFormat="1" x14ac:dyDescent="0.2">
      <c r="B3" s="6"/>
      <c r="C3" s="7"/>
      <c r="D3" s="7"/>
      <c r="E3" s="7"/>
      <c r="F3" s="8"/>
    </row>
    <row r="4" spans="2:11" s="1" customFormat="1" x14ac:dyDescent="0.2">
      <c r="B4" s="6"/>
      <c r="C4" s="7"/>
      <c r="D4" s="7"/>
      <c r="E4" s="7"/>
      <c r="F4" s="8"/>
    </row>
    <row r="5" spans="2:11" s="1" customFormat="1" x14ac:dyDescent="0.2">
      <c r="B5" s="6"/>
      <c r="C5" s="7"/>
      <c r="D5" s="7"/>
      <c r="E5" s="7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3"/>
      <c r="D7" s="13"/>
      <c r="E7" s="13"/>
      <c r="F7" s="14"/>
    </row>
    <row r="8" spans="2:11" s="1" customFormat="1" ht="15.75" x14ac:dyDescent="0.25">
      <c r="B8" s="142" t="s">
        <v>0</v>
      </c>
      <c r="C8" s="143"/>
      <c r="D8" s="143"/>
      <c r="E8" s="143"/>
      <c r="F8" s="144"/>
    </row>
    <row r="9" spans="2:11" s="1" customFormat="1" ht="15.75" x14ac:dyDescent="0.25">
      <c r="B9" s="142" t="s">
        <v>1</v>
      </c>
      <c r="C9" s="143"/>
      <c r="D9" s="143"/>
      <c r="E9" s="143"/>
      <c r="F9" s="144"/>
    </row>
    <row r="10" spans="2:11" s="1" customFormat="1" ht="15.75" x14ac:dyDescent="0.25">
      <c r="B10" s="142" t="s">
        <v>2</v>
      </c>
      <c r="C10" s="143"/>
      <c r="D10" s="143"/>
      <c r="E10" s="143"/>
      <c r="F10" s="144"/>
    </row>
    <row r="11" spans="2:11" s="1" customFormat="1" ht="15.75" x14ac:dyDescent="0.25">
      <c r="B11" s="157" t="s">
        <v>76</v>
      </c>
      <c r="C11" s="143"/>
      <c r="D11" s="143"/>
      <c r="E11" s="143"/>
      <c r="F11" s="144"/>
    </row>
    <row r="12" spans="2:11" s="1" customFormat="1" ht="5.25" customHeight="1" x14ac:dyDescent="0.2">
      <c r="B12" s="12"/>
      <c r="C12" s="13"/>
      <c r="D12" s="13"/>
      <c r="E12" s="13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v>690</v>
      </c>
      <c r="D15" s="18">
        <v>0.99999999999999978</v>
      </c>
      <c r="E15" s="17">
        <v>116468258</v>
      </c>
      <c r="F15" s="19">
        <v>1.0000000000000002</v>
      </c>
      <c r="G15" s="80"/>
      <c r="H15" s="80"/>
      <c r="I15" s="80"/>
      <c r="J15" s="80"/>
      <c r="K15" s="80"/>
    </row>
    <row r="16" spans="2:11" s="1" customFormat="1" x14ac:dyDescent="0.2">
      <c r="B16" s="20" t="s">
        <v>21</v>
      </c>
      <c r="C16" s="94">
        <v>50</v>
      </c>
      <c r="D16" s="95">
        <v>7.2463768115942032E-2</v>
      </c>
      <c r="E16" s="94">
        <v>126646</v>
      </c>
      <c r="F16" s="23">
        <v>1.0873864018812749E-3</v>
      </c>
      <c r="G16" s="82"/>
      <c r="H16" s="83"/>
      <c r="I16" s="80"/>
      <c r="J16" s="80"/>
      <c r="K16" s="80"/>
    </row>
    <row r="17" spans="2:8" s="1" customFormat="1" x14ac:dyDescent="0.2">
      <c r="B17" s="20" t="s">
        <v>10</v>
      </c>
      <c r="C17" s="94">
        <v>26</v>
      </c>
      <c r="D17" s="95">
        <v>3.7681159420289857E-2</v>
      </c>
      <c r="E17" s="94">
        <v>22638</v>
      </c>
      <c r="F17" s="23">
        <v>1.9437055545211296E-4</v>
      </c>
      <c r="G17" s="82"/>
      <c r="H17" s="83"/>
    </row>
    <row r="18" spans="2:8" s="1" customFormat="1" x14ac:dyDescent="0.2">
      <c r="B18" s="20" t="s">
        <v>11</v>
      </c>
      <c r="C18" s="94">
        <v>187</v>
      </c>
      <c r="D18" s="95">
        <v>0.27101449275362322</v>
      </c>
      <c r="E18" s="94">
        <v>55417118</v>
      </c>
      <c r="F18" s="23">
        <v>0.47581305800933332</v>
      </c>
      <c r="G18" s="82"/>
      <c r="H18" s="83"/>
    </row>
    <row r="19" spans="2:8" s="1" customFormat="1" x14ac:dyDescent="0.2">
      <c r="B19" s="20" t="s">
        <v>49</v>
      </c>
      <c r="C19" s="94">
        <v>36</v>
      </c>
      <c r="D19" s="95">
        <v>5.2173913043478258E-2</v>
      </c>
      <c r="E19" s="94">
        <v>16006075</v>
      </c>
      <c r="F19" s="23">
        <v>0.13742864600928434</v>
      </c>
      <c r="G19" s="82"/>
      <c r="H19" s="83"/>
    </row>
    <row r="20" spans="2:8" s="1" customFormat="1" x14ac:dyDescent="0.2">
      <c r="B20" s="20" t="s">
        <v>14</v>
      </c>
      <c r="C20" s="94">
        <v>36</v>
      </c>
      <c r="D20" s="95">
        <v>5.2173913043478258E-2</v>
      </c>
      <c r="E20" s="94">
        <v>865501</v>
      </c>
      <c r="F20" s="23">
        <v>7.4312178688205333E-3</v>
      </c>
      <c r="G20" s="82"/>
      <c r="H20" s="83"/>
    </row>
    <row r="21" spans="2:8" s="1" customFormat="1" x14ac:dyDescent="0.2">
      <c r="B21" s="46" t="s">
        <v>15</v>
      </c>
      <c r="C21" s="94">
        <v>22</v>
      </c>
      <c r="D21" s="95">
        <v>3.1884057971014491E-2</v>
      </c>
      <c r="E21" s="94">
        <v>51118</v>
      </c>
      <c r="F21" s="23">
        <v>4.3890070030926364E-4</v>
      </c>
      <c r="G21" s="82"/>
      <c r="H21" s="83"/>
    </row>
    <row r="22" spans="2:8" s="1" customFormat="1" x14ac:dyDescent="0.2">
      <c r="B22" s="20" t="s">
        <v>16</v>
      </c>
      <c r="C22" s="94">
        <v>22</v>
      </c>
      <c r="D22" s="95">
        <v>3.1884057971014491E-2</v>
      </c>
      <c r="E22" s="94">
        <v>122477</v>
      </c>
      <c r="F22" s="23">
        <v>1.0515912412805213E-3</v>
      </c>
      <c r="G22" s="82"/>
      <c r="H22" s="83"/>
    </row>
    <row r="23" spans="2:8" s="1" customFormat="1" x14ac:dyDescent="0.2">
      <c r="B23" s="20" t="s">
        <v>17</v>
      </c>
      <c r="C23" s="94">
        <v>23</v>
      </c>
      <c r="D23" s="95">
        <v>3.3333333333333333E-2</v>
      </c>
      <c r="E23" s="94">
        <v>67739</v>
      </c>
      <c r="F23" s="23">
        <v>5.8160911104208326E-4</v>
      </c>
      <c r="G23" s="82"/>
      <c r="H23" s="83"/>
    </row>
    <row r="24" spans="2:8" s="1" customFormat="1" x14ac:dyDescent="0.2">
      <c r="B24" s="20" t="s">
        <v>34</v>
      </c>
      <c r="C24" s="94">
        <v>110</v>
      </c>
      <c r="D24" s="95">
        <v>0.15942028985507245</v>
      </c>
      <c r="E24" s="94">
        <v>42577277</v>
      </c>
      <c r="F24" s="23">
        <v>0.3655697932736317</v>
      </c>
      <c r="G24" s="82"/>
      <c r="H24" s="83"/>
    </row>
    <row r="25" spans="2:8" s="1" customFormat="1" x14ac:dyDescent="0.2">
      <c r="B25" s="20" t="s">
        <v>50</v>
      </c>
      <c r="C25" s="94">
        <v>42</v>
      </c>
      <c r="D25" s="95">
        <v>6.0869565217391307E-2</v>
      </c>
      <c r="E25" s="94">
        <v>810734</v>
      </c>
      <c r="F25" s="23">
        <v>6.9609867437014474E-3</v>
      </c>
      <c r="G25" s="82"/>
      <c r="H25" s="83"/>
    </row>
    <row r="26" spans="2:8" s="1" customFormat="1" x14ac:dyDescent="0.2">
      <c r="B26" s="20" t="s">
        <v>38</v>
      </c>
      <c r="C26" s="94">
        <v>89</v>
      </c>
      <c r="D26" s="95">
        <v>0.12898550724637681</v>
      </c>
      <c r="E26" s="94">
        <v>69887</v>
      </c>
      <c r="F26" s="23">
        <v>6.0005190427077566E-4</v>
      </c>
      <c r="G26" s="82"/>
      <c r="H26" s="83"/>
    </row>
    <row r="27" spans="2:8" s="1" customFormat="1" x14ac:dyDescent="0.2">
      <c r="B27" s="20" t="s">
        <v>19</v>
      </c>
      <c r="C27" s="94">
        <v>35</v>
      </c>
      <c r="D27" s="95">
        <v>5.0724637681159424E-2</v>
      </c>
      <c r="E27" s="94">
        <v>99591</v>
      </c>
      <c r="F27" s="23">
        <v>8.5509135029734884E-4</v>
      </c>
      <c r="G27" s="82"/>
      <c r="H27" s="83"/>
    </row>
    <row r="28" spans="2:8" s="1" customFormat="1" x14ac:dyDescent="0.2">
      <c r="B28" s="46" t="s">
        <v>28</v>
      </c>
      <c r="C28" s="94">
        <v>2</v>
      </c>
      <c r="D28" s="95">
        <v>2.8985507246376812E-3</v>
      </c>
      <c r="E28" s="94">
        <v>8307</v>
      </c>
      <c r="F28" s="23">
        <v>7.1324154260124677E-5</v>
      </c>
      <c r="G28" s="82"/>
      <c r="H28" s="83"/>
    </row>
    <row r="29" spans="2:8" s="1" customFormat="1" ht="28.5" x14ac:dyDescent="0.2">
      <c r="B29" s="20" t="s">
        <v>23</v>
      </c>
      <c r="C29" s="94">
        <v>2</v>
      </c>
      <c r="D29" s="95">
        <v>2.8985507246376812E-3</v>
      </c>
      <c r="E29" s="94">
        <v>8391</v>
      </c>
      <c r="F29" s="23">
        <v>7.2045380810967401E-5</v>
      </c>
      <c r="G29" s="82"/>
      <c r="H29" s="83"/>
    </row>
    <row r="30" spans="2:8" s="1" customFormat="1" ht="28.5" x14ac:dyDescent="0.2">
      <c r="B30" s="20" t="s">
        <v>24</v>
      </c>
      <c r="C30" s="94">
        <v>2</v>
      </c>
      <c r="D30" s="95">
        <v>2.8985507246376812E-3</v>
      </c>
      <c r="E30" s="94">
        <v>73874</v>
      </c>
      <c r="F30" s="23">
        <v>6.3428440734470326E-4</v>
      </c>
      <c r="G30" s="82"/>
      <c r="H30" s="83"/>
    </row>
    <row r="31" spans="2:8" s="1" customFormat="1" ht="28.5" x14ac:dyDescent="0.2">
      <c r="B31" s="24" t="s">
        <v>25</v>
      </c>
      <c r="C31" s="96">
        <v>6</v>
      </c>
      <c r="D31" s="97">
        <v>8.6956521739130436E-3</v>
      </c>
      <c r="E31" s="96">
        <v>140885</v>
      </c>
      <c r="F31" s="81">
        <v>1.2096428882794829E-3</v>
      </c>
      <c r="G31" s="82"/>
      <c r="H31" s="83"/>
    </row>
    <row r="32" spans="2:8" s="28" customFormat="1" ht="12" x14ac:dyDescent="0.2">
      <c r="B32" s="28" t="s">
        <v>20</v>
      </c>
    </row>
    <row r="36" spans="6:6" x14ac:dyDescent="0.25">
      <c r="F36" s="29"/>
    </row>
    <row r="37" spans="6:6" x14ac:dyDescent="0.25">
      <c r="F37" s="29"/>
    </row>
    <row r="38" spans="6:6" x14ac:dyDescent="0.25">
      <c r="F38" s="29"/>
    </row>
    <row r="39" spans="6:6" x14ac:dyDescent="0.25">
      <c r="F39" s="29"/>
    </row>
    <row r="40" spans="6:6" x14ac:dyDescent="0.25">
      <c r="F40" s="29"/>
    </row>
    <row r="41" spans="6:6" x14ac:dyDescent="0.25">
      <c r="F41" s="29"/>
    </row>
    <row r="42" spans="6:6" x14ac:dyDescent="0.25">
      <c r="F42" s="29"/>
    </row>
    <row r="43" spans="6:6" x14ac:dyDescent="0.25">
      <c r="F43" s="29"/>
    </row>
    <row r="44" spans="6:6" x14ac:dyDescent="0.25">
      <c r="F44" s="29"/>
    </row>
    <row r="45" spans="6:6" x14ac:dyDescent="0.25">
      <c r="F45" s="29"/>
    </row>
    <row r="46" spans="6:6" x14ac:dyDescent="0.25">
      <c r="F46" s="29"/>
    </row>
    <row r="47" spans="6:6" x14ac:dyDescent="0.25">
      <c r="F47" s="29"/>
    </row>
    <row r="48" spans="6:6" x14ac:dyDescent="0.25">
      <c r="F48" s="29"/>
    </row>
    <row r="49" spans="6:6" x14ac:dyDescent="0.25">
      <c r="F49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Hoja43"/>
  <dimension ref="B1:K49"/>
  <sheetViews>
    <sheetView showGridLines="0" view="pageBreakPreview" topLeftCell="A4" zoomScaleNormal="80" zoomScaleSheetLayoutView="100" workbookViewId="0">
      <selection activeCell="B15" sqref="B15"/>
    </sheetView>
  </sheetViews>
  <sheetFormatPr baseColWidth="10" defaultRowHeight="15" x14ac:dyDescent="0.25"/>
  <cols>
    <col min="1" max="1" width="1.140625" customWidth="1"/>
    <col min="2" max="2" width="79.85546875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85"/>
    </row>
    <row r="3" spans="2:11" s="1" customFormat="1" x14ac:dyDescent="0.2">
      <c r="B3" s="6"/>
      <c r="C3" s="7"/>
      <c r="D3" s="7"/>
      <c r="E3" s="7"/>
      <c r="F3" s="8"/>
    </row>
    <row r="4" spans="2:11" s="1" customFormat="1" x14ac:dyDescent="0.2">
      <c r="B4" s="6"/>
      <c r="C4" s="7"/>
      <c r="D4" s="7"/>
      <c r="E4" s="7"/>
      <c r="F4" s="8"/>
    </row>
    <row r="5" spans="2:11" s="1" customFormat="1" x14ac:dyDescent="0.2">
      <c r="B5" s="6"/>
      <c r="C5" s="7"/>
      <c r="D5" s="7"/>
      <c r="E5" s="7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3"/>
      <c r="D7" s="13"/>
      <c r="E7" s="13"/>
      <c r="F7" s="14"/>
    </row>
    <row r="8" spans="2:11" s="1" customFormat="1" ht="15.75" x14ac:dyDescent="0.25">
      <c r="B8" s="142" t="s">
        <v>0</v>
      </c>
      <c r="C8" s="143"/>
      <c r="D8" s="143"/>
      <c r="E8" s="143"/>
      <c r="F8" s="144"/>
    </row>
    <row r="9" spans="2:11" s="1" customFormat="1" ht="15.75" x14ac:dyDescent="0.25">
      <c r="B9" s="142" t="s">
        <v>1</v>
      </c>
      <c r="C9" s="143"/>
      <c r="D9" s="143"/>
      <c r="E9" s="143"/>
      <c r="F9" s="144"/>
    </row>
    <row r="10" spans="2:11" s="1" customFormat="1" ht="15.75" x14ac:dyDescent="0.25">
      <c r="B10" s="142" t="s">
        <v>2</v>
      </c>
      <c r="C10" s="143"/>
      <c r="D10" s="143"/>
      <c r="E10" s="143"/>
      <c r="F10" s="144"/>
    </row>
    <row r="11" spans="2:11" s="1" customFormat="1" ht="15.75" x14ac:dyDescent="0.25">
      <c r="B11" s="157" t="s">
        <v>77</v>
      </c>
      <c r="C11" s="143"/>
      <c r="D11" s="143"/>
      <c r="E11" s="143"/>
      <c r="F11" s="144"/>
    </row>
    <row r="12" spans="2:11" s="1" customFormat="1" ht="5.25" customHeight="1" x14ac:dyDescent="0.2">
      <c r="B12" s="12"/>
      <c r="C12" s="13"/>
      <c r="D12" s="13"/>
      <c r="E12" s="13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v>922</v>
      </c>
      <c r="D15" s="18">
        <v>1</v>
      </c>
      <c r="E15" s="17">
        <v>210003799</v>
      </c>
      <c r="F15" s="19">
        <v>1</v>
      </c>
      <c r="G15" s="80"/>
      <c r="H15" s="80"/>
      <c r="I15" s="80"/>
      <c r="J15" s="80"/>
      <c r="K15" s="80"/>
    </row>
    <row r="16" spans="2:11" s="1" customFormat="1" x14ac:dyDescent="0.2">
      <c r="B16" s="20" t="s">
        <v>21</v>
      </c>
      <c r="C16" s="98">
        <v>89</v>
      </c>
      <c r="D16" s="99">
        <v>9.6529284164859008E-2</v>
      </c>
      <c r="E16" s="98">
        <v>227120</v>
      </c>
      <c r="F16" s="23">
        <v>1.0815042445970228E-3</v>
      </c>
      <c r="G16" s="82"/>
      <c r="H16" s="83"/>
      <c r="I16" s="80"/>
      <c r="J16" s="80"/>
      <c r="K16" s="80"/>
    </row>
    <row r="17" spans="2:8" s="1" customFormat="1" x14ac:dyDescent="0.2">
      <c r="B17" s="20" t="s">
        <v>10</v>
      </c>
      <c r="C17" s="98">
        <v>53</v>
      </c>
      <c r="D17" s="99">
        <v>5.7483731019522775E-2</v>
      </c>
      <c r="E17" s="98">
        <v>46716</v>
      </c>
      <c r="F17" s="23">
        <v>2.2245311857429779E-4</v>
      </c>
      <c r="G17" s="82"/>
      <c r="H17" s="83"/>
    </row>
    <row r="18" spans="2:8" s="1" customFormat="1" x14ac:dyDescent="0.2">
      <c r="B18" s="20" t="s">
        <v>11</v>
      </c>
      <c r="C18" s="98">
        <v>325</v>
      </c>
      <c r="D18" s="99">
        <v>0.3524945770065076</v>
      </c>
      <c r="E18" s="98">
        <v>106330387</v>
      </c>
      <c r="F18" s="23">
        <v>0.50632601651172982</v>
      </c>
      <c r="G18" s="82"/>
      <c r="H18" s="83"/>
    </row>
    <row r="19" spans="2:8" s="1" customFormat="1" x14ac:dyDescent="0.2">
      <c r="B19" s="20" t="s">
        <v>49</v>
      </c>
      <c r="C19" s="98">
        <v>80</v>
      </c>
      <c r="D19" s="99">
        <v>8.6767895878524945E-2</v>
      </c>
      <c r="E19" s="98">
        <v>33978873</v>
      </c>
      <c r="F19" s="23">
        <v>0.16180123008155675</v>
      </c>
      <c r="G19" s="82"/>
      <c r="H19" s="83"/>
    </row>
    <row r="20" spans="2:8" s="1" customFormat="1" x14ac:dyDescent="0.2">
      <c r="B20" s="20" t="s">
        <v>14</v>
      </c>
      <c r="C20" s="98">
        <v>47</v>
      </c>
      <c r="D20" s="99">
        <v>5.0976138828633402E-2</v>
      </c>
      <c r="E20" s="98">
        <v>2868280</v>
      </c>
      <c r="F20" s="23">
        <v>1.3658229106607734E-2</v>
      </c>
      <c r="G20" s="82"/>
      <c r="H20" s="83"/>
    </row>
    <row r="21" spans="2:8" s="1" customFormat="1" x14ac:dyDescent="0.2">
      <c r="B21" s="46" t="s">
        <v>15</v>
      </c>
      <c r="C21" s="98">
        <v>26</v>
      </c>
      <c r="D21" s="99">
        <v>2.8199566160520606E-2</v>
      </c>
      <c r="E21" s="98">
        <v>53277</v>
      </c>
      <c r="F21" s="23">
        <v>2.5369541052921622E-4</v>
      </c>
      <c r="G21" s="82"/>
      <c r="H21" s="83"/>
    </row>
    <row r="22" spans="2:8" s="1" customFormat="1" x14ac:dyDescent="0.2">
      <c r="B22" s="20" t="s">
        <v>16</v>
      </c>
      <c r="C22" s="98">
        <v>38</v>
      </c>
      <c r="D22" s="99">
        <v>4.1214750542299353E-2</v>
      </c>
      <c r="E22" s="98">
        <v>136631</v>
      </c>
      <c r="F22" s="23">
        <v>6.5061203964219714E-4</v>
      </c>
      <c r="G22" s="82"/>
      <c r="H22" s="83"/>
    </row>
    <row r="23" spans="2:8" s="1" customFormat="1" x14ac:dyDescent="0.2">
      <c r="B23" s="20" t="s">
        <v>17</v>
      </c>
      <c r="C23" s="98">
        <v>25</v>
      </c>
      <c r="D23" s="99">
        <v>2.7114967462039046E-2</v>
      </c>
      <c r="E23" s="98">
        <v>76160</v>
      </c>
      <c r="F23" s="23">
        <v>3.6266010597265432E-4</v>
      </c>
      <c r="G23" s="82"/>
      <c r="H23" s="83"/>
    </row>
    <row r="24" spans="2:8" s="1" customFormat="1" x14ac:dyDescent="0.2">
      <c r="B24" s="20" t="s">
        <v>34</v>
      </c>
      <c r="C24" s="98">
        <v>112</v>
      </c>
      <c r="D24" s="99">
        <v>0.12147505422993492</v>
      </c>
      <c r="E24" s="98">
        <v>65037993</v>
      </c>
      <c r="F24" s="23">
        <v>0.30969912596676408</v>
      </c>
      <c r="G24" s="82"/>
      <c r="H24" s="83"/>
    </row>
    <row r="25" spans="2:8" s="1" customFormat="1" x14ac:dyDescent="0.2">
      <c r="B25" s="20" t="s">
        <v>50</v>
      </c>
      <c r="C25" s="98">
        <v>39</v>
      </c>
      <c r="D25" s="99">
        <v>4.2299349240780909E-2</v>
      </c>
      <c r="E25" s="98">
        <v>1029929</v>
      </c>
      <c r="F25" s="23">
        <v>4.9043350877666743E-3</v>
      </c>
      <c r="G25" s="82"/>
      <c r="H25" s="83"/>
    </row>
    <row r="26" spans="2:8" s="1" customFormat="1" x14ac:dyDescent="0.2">
      <c r="B26" s="20" t="s">
        <v>38</v>
      </c>
      <c r="C26" s="98">
        <v>47</v>
      </c>
      <c r="D26" s="99">
        <v>5.0976138828633402E-2</v>
      </c>
      <c r="E26" s="98">
        <v>21078</v>
      </c>
      <c r="F26" s="23">
        <v>1.0036961283733729E-4</v>
      </c>
      <c r="G26" s="82"/>
      <c r="H26" s="83"/>
    </row>
    <row r="27" spans="2:8" s="1" customFormat="1" x14ac:dyDescent="0.2">
      <c r="B27" s="20" t="s">
        <v>19</v>
      </c>
      <c r="C27" s="98">
        <v>30</v>
      </c>
      <c r="D27" s="99">
        <v>3.2537960954446853E-2</v>
      </c>
      <c r="E27" s="98">
        <v>57188</v>
      </c>
      <c r="F27" s="23">
        <v>2.7231888314553778E-4</v>
      </c>
      <c r="G27" s="82"/>
      <c r="H27" s="83"/>
    </row>
    <row r="28" spans="2:8" s="1" customFormat="1" x14ac:dyDescent="0.2">
      <c r="B28" s="46" t="s">
        <v>28</v>
      </c>
      <c r="C28" s="98">
        <v>3</v>
      </c>
      <c r="D28" s="99">
        <v>3.2537960954446853E-3</v>
      </c>
      <c r="E28" s="98">
        <v>8342</v>
      </c>
      <c r="F28" s="23">
        <v>3.9723090914179131E-5</v>
      </c>
      <c r="G28" s="82"/>
      <c r="H28" s="83"/>
    </row>
    <row r="29" spans="2:8" s="1" customFormat="1" ht="28.5" x14ac:dyDescent="0.2">
      <c r="B29" s="20" t="s">
        <v>23</v>
      </c>
      <c r="C29" s="98">
        <v>2</v>
      </c>
      <c r="D29" s="99">
        <v>2.1691973969631237E-3</v>
      </c>
      <c r="E29" s="98">
        <v>4021</v>
      </c>
      <c r="F29" s="23">
        <v>1.9147272664338802E-5</v>
      </c>
      <c r="G29" s="82"/>
      <c r="H29" s="83"/>
    </row>
    <row r="30" spans="2:8" s="1" customFormat="1" ht="28.5" x14ac:dyDescent="0.2">
      <c r="B30" s="20" t="s">
        <v>24</v>
      </c>
      <c r="C30" s="98">
        <v>2</v>
      </c>
      <c r="D30" s="99">
        <v>2.1691973969631237E-3</v>
      </c>
      <c r="E30" s="98">
        <v>32297</v>
      </c>
      <c r="F30" s="23">
        <v>1.5379245591647607E-4</v>
      </c>
      <c r="G30" s="82"/>
      <c r="H30" s="83"/>
    </row>
    <row r="31" spans="2:8" s="1" customFormat="1" ht="28.5" x14ac:dyDescent="0.2">
      <c r="B31" s="24" t="s">
        <v>25</v>
      </c>
      <c r="C31" s="100">
        <v>4</v>
      </c>
      <c r="D31" s="101">
        <v>4.3383947939262474E-3</v>
      </c>
      <c r="E31" s="100">
        <v>95507</v>
      </c>
      <c r="F31" s="81">
        <v>4.5478701078164783E-4</v>
      </c>
      <c r="G31" s="82"/>
      <c r="H31" s="83"/>
    </row>
    <row r="32" spans="2:8" s="28" customFormat="1" ht="12" x14ac:dyDescent="0.2">
      <c r="B32" s="28" t="s">
        <v>20</v>
      </c>
    </row>
    <row r="36" spans="6:6" x14ac:dyDescent="0.25">
      <c r="F36" s="29"/>
    </row>
    <row r="37" spans="6:6" x14ac:dyDescent="0.25">
      <c r="F37" s="29"/>
    </row>
    <row r="38" spans="6:6" x14ac:dyDescent="0.25">
      <c r="F38" s="29"/>
    </row>
    <row r="39" spans="6:6" x14ac:dyDescent="0.25">
      <c r="F39" s="29"/>
    </row>
    <row r="40" spans="6:6" x14ac:dyDescent="0.25">
      <c r="F40" s="29"/>
    </row>
    <row r="41" spans="6:6" x14ac:dyDescent="0.25">
      <c r="F41" s="29"/>
    </row>
    <row r="42" spans="6:6" x14ac:dyDescent="0.25">
      <c r="F42" s="29"/>
    </row>
    <row r="43" spans="6:6" x14ac:dyDescent="0.25">
      <c r="F43" s="29"/>
    </row>
    <row r="44" spans="6:6" x14ac:dyDescent="0.25">
      <c r="F44" s="29"/>
    </row>
    <row r="45" spans="6:6" x14ac:dyDescent="0.25">
      <c r="F45" s="29"/>
    </row>
    <row r="46" spans="6:6" x14ac:dyDescent="0.25">
      <c r="F46" s="29"/>
    </row>
    <row r="47" spans="6:6" x14ac:dyDescent="0.25">
      <c r="F47" s="29"/>
    </row>
    <row r="48" spans="6:6" x14ac:dyDescent="0.25">
      <c r="F48" s="29"/>
    </row>
    <row r="49" spans="6:6" x14ac:dyDescent="0.25">
      <c r="F49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Hoja44"/>
  <dimension ref="B1:K51"/>
  <sheetViews>
    <sheetView showGridLines="0" view="pageBreakPreview" topLeftCell="A5" zoomScaleNormal="80" zoomScaleSheetLayoutView="100" workbookViewId="0">
      <selection activeCell="B15" sqref="B15"/>
    </sheetView>
  </sheetViews>
  <sheetFormatPr baseColWidth="10" defaultRowHeight="15" x14ac:dyDescent="0.25"/>
  <cols>
    <col min="1" max="1" width="1.140625" customWidth="1"/>
    <col min="2" max="2" width="79.85546875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85"/>
    </row>
    <row r="3" spans="2:11" s="1" customFormat="1" x14ac:dyDescent="0.2">
      <c r="B3" s="6"/>
      <c r="C3" s="7"/>
      <c r="D3" s="7"/>
      <c r="E3" s="7"/>
      <c r="F3" s="8"/>
    </row>
    <row r="4" spans="2:11" s="1" customFormat="1" x14ac:dyDescent="0.2">
      <c r="B4" s="6"/>
      <c r="C4" s="7"/>
      <c r="D4" s="7"/>
      <c r="E4" s="7"/>
      <c r="F4" s="8"/>
    </row>
    <row r="5" spans="2:11" s="1" customFormat="1" x14ac:dyDescent="0.2">
      <c r="B5" s="6"/>
      <c r="C5" s="7"/>
      <c r="D5" s="7"/>
      <c r="E5" s="7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3"/>
      <c r="D7" s="13"/>
      <c r="E7" s="13"/>
      <c r="F7" s="14"/>
    </row>
    <row r="8" spans="2:11" s="1" customFormat="1" ht="15.75" x14ac:dyDescent="0.25">
      <c r="B8" s="142" t="s">
        <v>0</v>
      </c>
      <c r="C8" s="143"/>
      <c r="D8" s="143"/>
      <c r="E8" s="143"/>
      <c r="F8" s="144"/>
    </row>
    <row r="9" spans="2:11" s="1" customFormat="1" ht="15.75" x14ac:dyDescent="0.25">
      <c r="B9" s="142" t="s">
        <v>1</v>
      </c>
      <c r="C9" s="143"/>
      <c r="D9" s="143"/>
      <c r="E9" s="143"/>
      <c r="F9" s="144"/>
    </row>
    <row r="10" spans="2:11" s="1" customFormat="1" ht="15.75" x14ac:dyDescent="0.25">
      <c r="B10" s="142" t="s">
        <v>2</v>
      </c>
      <c r="C10" s="143"/>
      <c r="D10" s="143"/>
      <c r="E10" s="143"/>
      <c r="F10" s="144"/>
    </row>
    <row r="11" spans="2:11" s="1" customFormat="1" ht="15.75" x14ac:dyDescent="0.25">
      <c r="B11" s="157" t="s">
        <v>78</v>
      </c>
      <c r="C11" s="143"/>
      <c r="D11" s="143"/>
      <c r="E11" s="143"/>
      <c r="F11" s="144"/>
    </row>
    <row r="12" spans="2:11" s="1" customFormat="1" ht="5.25" customHeight="1" x14ac:dyDescent="0.2">
      <c r="B12" s="12"/>
      <c r="C12" s="13"/>
      <c r="D12" s="13"/>
      <c r="E12" s="13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v>723</v>
      </c>
      <c r="D15" s="18">
        <v>0.99999999999999978</v>
      </c>
      <c r="E15" s="17">
        <v>115805387</v>
      </c>
      <c r="F15" s="19">
        <v>0.99999999999999989</v>
      </c>
      <c r="G15" s="80"/>
      <c r="H15" s="80"/>
      <c r="I15" s="80"/>
      <c r="J15" s="80"/>
      <c r="K15" s="80"/>
    </row>
    <row r="16" spans="2:11" s="1" customFormat="1" x14ac:dyDescent="0.2">
      <c r="B16" s="20" t="s">
        <v>21</v>
      </c>
      <c r="C16" s="98">
        <v>72</v>
      </c>
      <c r="D16" s="99">
        <v>9.9585062240663894E-2</v>
      </c>
      <c r="E16" s="98">
        <v>187471</v>
      </c>
      <c r="F16" s="23">
        <v>1.6188452442199429E-3</v>
      </c>
      <c r="G16" s="82"/>
      <c r="H16" s="83"/>
      <c r="I16" s="80"/>
      <c r="J16" s="80"/>
      <c r="K16" s="80"/>
    </row>
    <row r="17" spans="2:8" s="1" customFormat="1" x14ac:dyDescent="0.2">
      <c r="B17" s="20" t="s">
        <v>10</v>
      </c>
      <c r="C17" s="98">
        <v>36</v>
      </c>
      <c r="D17" s="99">
        <v>4.9792531120331947E-2</v>
      </c>
      <c r="E17" s="98">
        <v>23483</v>
      </c>
      <c r="F17" s="23">
        <v>2.0277985859155239E-4</v>
      </c>
      <c r="G17" s="82"/>
      <c r="H17" s="83"/>
    </row>
    <row r="18" spans="2:8" s="1" customFormat="1" x14ac:dyDescent="0.2">
      <c r="B18" s="20" t="s">
        <v>11</v>
      </c>
      <c r="C18" s="98">
        <v>174</v>
      </c>
      <c r="D18" s="99">
        <v>0.24066390041493776</v>
      </c>
      <c r="E18" s="98">
        <v>54773540</v>
      </c>
      <c r="F18" s="23">
        <v>0.47297920605368732</v>
      </c>
      <c r="G18" s="82"/>
      <c r="H18" s="83"/>
    </row>
    <row r="19" spans="2:8" s="1" customFormat="1" x14ac:dyDescent="0.2">
      <c r="B19" s="20" t="s">
        <v>49</v>
      </c>
      <c r="C19" s="98">
        <v>46</v>
      </c>
      <c r="D19" s="99">
        <v>6.3623789764868599E-2</v>
      </c>
      <c r="E19" s="98">
        <v>15013487</v>
      </c>
      <c r="F19" s="23">
        <v>0.12964411577848273</v>
      </c>
      <c r="G19" s="82"/>
      <c r="H19" s="83"/>
    </row>
    <row r="20" spans="2:8" s="1" customFormat="1" x14ac:dyDescent="0.2">
      <c r="B20" s="20" t="s">
        <v>14</v>
      </c>
      <c r="C20" s="98">
        <v>38</v>
      </c>
      <c r="D20" s="99">
        <v>5.2558782849239281E-2</v>
      </c>
      <c r="E20" s="98">
        <v>2973945</v>
      </c>
      <c r="F20" s="23">
        <v>2.5680541096071808E-2</v>
      </c>
      <c r="G20" s="82"/>
      <c r="H20" s="83"/>
    </row>
    <row r="21" spans="2:8" s="1" customFormat="1" x14ac:dyDescent="0.2">
      <c r="B21" s="46" t="s">
        <v>15</v>
      </c>
      <c r="C21" s="98">
        <v>23</v>
      </c>
      <c r="D21" s="99">
        <v>3.18118948824343E-2</v>
      </c>
      <c r="E21" s="98">
        <v>53708</v>
      </c>
      <c r="F21" s="23">
        <v>4.6377807968466959E-4</v>
      </c>
      <c r="G21" s="82"/>
      <c r="H21" s="83"/>
    </row>
    <row r="22" spans="2:8" s="1" customFormat="1" x14ac:dyDescent="0.2">
      <c r="B22" s="46" t="s">
        <v>16</v>
      </c>
      <c r="C22" s="98">
        <v>29</v>
      </c>
      <c r="D22" s="99">
        <v>4.0110650069156296E-2</v>
      </c>
      <c r="E22" s="98">
        <v>143628</v>
      </c>
      <c r="F22" s="23">
        <v>1.2402531844222411E-3</v>
      </c>
      <c r="G22" s="82"/>
      <c r="H22" s="83"/>
    </row>
    <row r="23" spans="2:8" s="1" customFormat="1" x14ac:dyDescent="0.2">
      <c r="B23" s="46" t="s">
        <v>17</v>
      </c>
      <c r="C23" s="98">
        <v>27</v>
      </c>
      <c r="D23" s="99">
        <v>3.7344398340248962E-2</v>
      </c>
      <c r="E23" s="98">
        <v>93769</v>
      </c>
      <c r="F23" s="23">
        <v>8.0971190053533517E-4</v>
      </c>
      <c r="G23" s="82"/>
      <c r="H23" s="83"/>
    </row>
    <row r="24" spans="2:8" s="1" customFormat="1" x14ac:dyDescent="0.2">
      <c r="B24" s="20" t="s">
        <v>34</v>
      </c>
      <c r="C24" s="98">
        <v>96</v>
      </c>
      <c r="D24" s="99">
        <v>0.13278008298755187</v>
      </c>
      <c r="E24" s="98">
        <v>40816375</v>
      </c>
      <c r="F24" s="23">
        <v>0.35245661758377439</v>
      </c>
      <c r="G24" s="82"/>
      <c r="H24" s="83"/>
    </row>
    <row r="25" spans="2:8" s="1" customFormat="1" x14ac:dyDescent="0.2">
      <c r="B25" s="20" t="s">
        <v>50</v>
      </c>
      <c r="C25" s="98">
        <v>40</v>
      </c>
      <c r="D25" s="99">
        <v>5.5325034578146609E-2</v>
      </c>
      <c r="E25" s="98">
        <v>884604</v>
      </c>
      <c r="F25" s="23">
        <v>7.6387120056858838E-3</v>
      </c>
      <c r="G25" s="82"/>
      <c r="H25" s="83"/>
    </row>
    <row r="26" spans="2:8" s="1" customFormat="1" x14ac:dyDescent="0.2">
      <c r="B26" s="20" t="s">
        <v>38</v>
      </c>
      <c r="C26" s="98">
        <v>81</v>
      </c>
      <c r="D26" s="99">
        <v>0.11203319502074689</v>
      </c>
      <c r="E26" s="98">
        <v>33018</v>
      </c>
      <c r="F26" s="23">
        <v>2.8511627010926528E-4</v>
      </c>
      <c r="G26" s="82"/>
      <c r="H26" s="83"/>
    </row>
    <row r="27" spans="2:8" s="1" customFormat="1" x14ac:dyDescent="0.2">
      <c r="B27" s="20" t="s">
        <v>19</v>
      </c>
      <c r="C27" s="98">
        <v>24</v>
      </c>
      <c r="D27" s="99">
        <v>3.3195020746887967E-2</v>
      </c>
      <c r="E27" s="98">
        <v>34879</v>
      </c>
      <c r="F27" s="23">
        <v>3.0118633427648751E-4</v>
      </c>
      <c r="G27" s="82"/>
      <c r="H27" s="83"/>
    </row>
    <row r="28" spans="2:8" s="1" customFormat="1" x14ac:dyDescent="0.2">
      <c r="B28" s="46" t="s">
        <v>28</v>
      </c>
      <c r="C28" s="98">
        <v>9</v>
      </c>
      <c r="D28" s="99">
        <v>1.2448132780082987E-2</v>
      </c>
      <c r="E28" s="98">
        <v>36878</v>
      </c>
      <c r="F28" s="23">
        <v>3.1844805285267085E-4</v>
      </c>
      <c r="G28" s="82"/>
      <c r="H28" s="83"/>
    </row>
    <row r="29" spans="2:8" s="1" customFormat="1" ht="28.5" x14ac:dyDescent="0.2">
      <c r="B29" s="20" t="s">
        <v>23</v>
      </c>
      <c r="C29" s="98">
        <v>7</v>
      </c>
      <c r="D29" s="99">
        <v>9.6818810511756573E-3</v>
      </c>
      <c r="E29" s="98">
        <v>28077</v>
      </c>
      <c r="F29" s="23">
        <v>2.4244986116233089E-4</v>
      </c>
      <c r="G29" s="82"/>
      <c r="H29" s="83"/>
    </row>
    <row r="30" spans="2:8" s="1" customFormat="1" x14ac:dyDescent="0.2">
      <c r="B30" s="46" t="s">
        <v>24</v>
      </c>
      <c r="C30" s="98">
        <v>7</v>
      </c>
      <c r="D30" s="99">
        <v>9.6818810511756573E-3</v>
      </c>
      <c r="E30" s="98">
        <v>224336</v>
      </c>
      <c r="F30" s="23">
        <v>1.9371810397732188E-3</v>
      </c>
      <c r="G30" s="82"/>
      <c r="H30" s="83"/>
    </row>
    <row r="31" spans="2:8" s="1" customFormat="1" ht="28.5" x14ac:dyDescent="0.2">
      <c r="B31" s="20" t="s">
        <v>25</v>
      </c>
      <c r="C31" s="98">
        <v>11</v>
      </c>
      <c r="D31" s="99">
        <v>1.5214384508990318E-2</v>
      </c>
      <c r="E31" s="98">
        <v>479769</v>
      </c>
      <c r="F31" s="23">
        <v>4.1428901748758887E-3</v>
      </c>
      <c r="G31" s="82"/>
      <c r="H31" s="83"/>
    </row>
    <row r="32" spans="2:8" s="1" customFormat="1" x14ac:dyDescent="0.2">
      <c r="B32" s="20" t="s">
        <v>41</v>
      </c>
      <c r="C32" s="98">
        <v>2</v>
      </c>
      <c r="D32" s="99">
        <v>2.7662517289073307E-3</v>
      </c>
      <c r="E32" s="98">
        <v>2156</v>
      </c>
      <c r="F32" s="23">
        <v>1.8617441345798532E-5</v>
      </c>
      <c r="G32" s="82"/>
      <c r="H32" s="83"/>
    </row>
    <row r="33" spans="2:8" s="1" customFormat="1" x14ac:dyDescent="0.2">
      <c r="B33" s="24" t="s">
        <v>79</v>
      </c>
      <c r="C33" s="100">
        <v>1</v>
      </c>
      <c r="D33" s="101">
        <v>1.3831258644536654E-3</v>
      </c>
      <c r="E33" s="100">
        <v>2264</v>
      </c>
      <c r="F33" s="81">
        <v>1.9550040448463766E-5</v>
      </c>
      <c r="G33" s="82"/>
      <c r="H33" s="83"/>
    </row>
    <row r="34" spans="2:8" s="28" customFormat="1" ht="12" x14ac:dyDescent="0.2">
      <c r="B34" s="28" t="s">
        <v>20</v>
      </c>
    </row>
    <row r="38" spans="2:8" x14ac:dyDescent="0.25">
      <c r="F38" s="29"/>
    </row>
    <row r="39" spans="2:8" x14ac:dyDescent="0.25">
      <c r="F39" s="29"/>
    </row>
    <row r="40" spans="2:8" x14ac:dyDescent="0.25">
      <c r="F40" s="29"/>
    </row>
    <row r="41" spans="2:8" x14ac:dyDescent="0.25">
      <c r="F41" s="29"/>
    </row>
    <row r="42" spans="2:8" x14ac:dyDescent="0.25">
      <c r="F42" s="29"/>
    </row>
    <row r="43" spans="2:8" x14ac:dyDescent="0.25">
      <c r="F43" s="29"/>
    </row>
    <row r="44" spans="2:8" x14ac:dyDescent="0.25">
      <c r="F44" s="29"/>
    </row>
    <row r="45" spans="2:8" x14ac:dyDescent="0.25">
      <c r="F45" s="29"/>
    </row>
    <row r="46" spans="2:8" x14ac:dyDescent="0.25">
      <c r="F46" s="29"/>
    </row>
    <row r="47" spans="2:8" x14ac:dyDescent="0.25">
      <c r="F47" s="29"/>
    </row>
    <row r="48" spans="2:8" x14ac:dyDescent="0.25">
      <c r="F48" s="29"/>
    </row>
    <row r="49" spans="6:6" x14ac:dyDescent="0.25">
      <c r="F49" s="29"/>
    </row>
    <row r="50" spans="6:6" x14ac:dyDescent="0.25">
      <c r="F50" s="29"/>
    </row>
    <row r="51" spans="6:6" x14ac:dyDescent="0.25">
      <c r="F51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Hoja45"/>
  <dimension ref="B1:K51"/>
  <sheetViews>
    <sheetView showGridLines="0" view="pageBreakPreview" topLeftCell="A4" zoomScaleNormal="80" zoomScaleSheetLayoutView="100" workbookViewId="0">
      <selection activeCell="B15" sqref="B15"/>
    </sheetView>
  </sheetViews>
  <sheetFormatPr baseColWidth="10" defaultRowHeight="15" x14ac:dyDescent="0.25"/>
  <cols>
    <col min="1" max="1" width="1.140625" customWidth="1"/>
    <col min="2" max="2" width="79.85546875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85"/>
    </row>
    <row r="3" spans="2:11" s="1" customFormat="1" x14ac:dyDescent="0.2">
      <c r="B3" s="6"/>
      <c r="C3" s="7"/>
      <c r="D3" s="7"/>
      <c r="E3" s="7"/>
      <c r="F3" s="8"/>
    </row>
    <row r="4" spans="2:11" s="1" customFormat="1" x14ac:dyDescent="0.2">
      <c r="B4" s="6"/>
      <c r="C4" s="7"/>
      <c r="D4" s="7"/>
      <c r="E4" s="7"/>
      <c r="F4" s="8"/>
    </row>
    <row r="5" spans="2:11" s="1" customFormat="1" x14ac:dyDescent="0.2">
      <c r="B5" s="6"/>
      <c r="C5" s="7"/>
      <c r="D5" s="7"/>
      <c r="E5" s="7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3"/>
      <c r="D7" s="13"/>
      <c r="E7" s="13"/>
      <c r="F7" s="14"/>
    </row>
    <row r="8" spans="2:11" s="1" customFormat="1" ht="15.75" x14ac:dyDescent="0.25">
      <c r="B8" s="142" t="s">
        <v>0</v>
      </c>
      <c r="C8" s="143"/>
      <c r="D8" s="143"/>
      <c r="E8" s="143"/>
      <c r="F8" s="144"/>
    </row>
    <row r="9" spans="2:11" s="1" customFormat="1" ht="15.75" x14ac:dyDescent="0.25">
      <c r="B9" s="142" t="s">
        <v>1</v>
      </c>
      <c r="C9" s="143"/>
      <c r="D9" s="143"/>
      <c r="E9" s="143"/>
      <c r="F9" s="144"/>
    </row>
    <row r="10" spans="2:11" s="1" customFormat="1" ht="15.75" x14ac:dyDescent="0.25">
      <c r="B10" s="142" t="s">
        <v>2</v>
      </c>
      <c r="C10" s="143"/>
      <c r="D10" s="143"/>
      <c r="E10" s="143"/>
      <c r="F10" s="144"/>
    </row>
    <row r="11" spans="2:11" s="1" customFormat="1" ht="15.75" x14ac:dyDescent="0.25">
      <c r="B11" s="157" t="s">
        <v>80</v>
      </c>
      <c r="C11" s="143"/>
      <c r="D11" s="143"/>
      <c r="E11" s="143"/>
      <c r="F11" s="144"/>
    </row>
    <row r="12" spans="2:11" s="1" customFormat="1" ht="5.25" customHeight="1" x14ac:dyDescent="0.2">
      <c r="B12" s="12"/>
      <c r="C12" s="13"/>
      <c r="D12" s="13"/>
      <c r="E12" s="13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v>730</v>
      </c>
      <c r="D15" s="18">
        <v>1.0000000000000002</v>
      </c>
      <c r="E15" s="17">
        <v>101474867</v>
      </c>
      <c r="F15" s="19">
        <v>1</v>
      </c>
      <c r="G15" s="80"/>
      <c r="H15" s="80"/>
      <c r="I15" s="80"/>
      <c r="J15" s="80"/>
      <c r="K15" s="80"/>
    </row>
    <row r="16" spans="2:11" s="1" customFormat="1" x14ac:dyDescent="0.2">
      <c r="B16" s="20" t="s">
        <v>21</v>
      </c>
      <c r="C16" s="102">
        <v>60</v>
      </c>
      <c r="D16" s="103">
        <v>8.2191780821917804E-2</v>
      </c>
      <c r="E16" s="102">
        <v>155507</v>
      </c>
      <c r="F16" s="23">
        <v>1.5324681332176567E-3</v>
      </c>
      <c r="G16" s="82"/>
      <c r="H16" s="83"/>
      <c r="I16" s="80"/>
      <c r="J16" s="80"/>
      <c r="K16" s="80"/>
    </row>
    <row r="17" spans="2:8" s="1" customFormat="1" x14ac:dyDescent="0.2">
      <c r="B17" s="20" t="s">
        <v>10</v>
      </c>
      <c r="C17" s="102">
        <v>24</v>
      </c>
      <c r="D17" s="103">
        <v>3.287671232876712E-2</v>
      </c>
      <c r="E17" s="102">
        <v>8973</v>
      </c>
      <c r="F17" s="23">
        <v>8.8425836517726109E-5</v>
      </c>
      <c r="G17" s="82"/>
      <c r="H17" s="83"/>
    </row>
    <row r="18" spans="2:8" s="1" customFormat="1" x14ac:dyDescent="0.2">
      <c r="B18" s="20" t="s">
        <v>11</v>
      </c>
      <c r="C18" s="102">
        <v>98</v>
      </c>
      <c r="D18" s="103">
        <v>0.13424657534246576</v>
      </c>
      <c r="E18" s="102">
        <v>52823053</v>
      </c>
      <c r="F18" s="23">
        <v>0.52055306463225026</v>
      </c>
      <c r="G18" s="82"/>
      <c r="H18" s="83"/>
    </row>
    <row r="19" spans="2:8" s="1" customFormat="1" x14ac:dyDescent="0.2">
      <c r="B19" s="20" t="s">
        <v>49</v>
      </c>
      <c r="C19" s="102">
        <v>34</v>
      </c>
      <c r="D19" s="103">
        <v>4.6575342465753428E-2</v>
      </c>
      <c r="E19" s="102">
        <v>14870204</v>
      </c>
      <c r="F19" s="23">
        <v>0.14654075870826222</v>
      </c>
      <c r="G19" s="82"/>
      <c r="H19" s="83"/>
    </row>
    <row r="20" spans="2:8" s="1" customFormat="1" x14ac:dyDescent="0.2">
      <c r="B20" s="20" t="s">
        <v>14</v>
      </c>
      <c r="C20" s="102">
        <v>29</v>
      </c>
      <c r="D20" s="103">
        <v>3.9726027397260277E-2</v>
      </c>
      <c r="E20" s="102">
        <v>1021177</v>
      </c>
      <c r="F20" s="23">
        <v>1.0063348986700322E-2</v>
      </c>
      <c r="G20" s="82"/>
      <c r="H20" s="83"/>
    </row>
    <row r="21" spans="2:8" s="1" customFormat="1" x14ac:dyDescent="0.2">
      <c r="B21" s="46" t="s">
        <v>15</v>
      </c>
      <c r="C21" s="102">
        <v>29</v>
      </c>
      <c r="D21" s="103">
        <v>3.9726027397260277E-2</v>
      </c>
      <c r="E21" s="102">
        <v>64965</v>
      </c>
      <c r="F21" s="23">
        <v>6.4020778662365722E-4</v>
      </c>
      <c r="G21" s="82"/>
      <c r="H21" s="83"/>
    </row>
    <row r="22" spans="2:8" s="1" customFormat="1" x14ac:dyDescent="0.2">
      <c r="B22" s="20" t="s">
        <v>16</v>
      </c>
      <c r="C22" s="102">
        <v>40</v>
      </c>
      <c r="D22" s="103">
        <v>5.4794520547945202E-2</v>
      </c>
      <c r="E22" s="102">
        <v>155574</v>
      </c>
      <c r="F22" s="23">
        <v>1.5331283952311069E-3</v>
      </c>
      <c r="G22" s="82"/>
      <c r="H22" s="83"/>
    </row>
    <row r="23" spans="2:8" s="1" customFormat="1" x14ac:dyDescent="0.2">
      <c r="B23" s="20" t="s">
        <v>17</v>
      </c>
      <c r="C23" s="102">
        <v>39</v>
      </c>
      <c r="D23" s="103">
        <v>5.3424657534246578E-2</v>
      </c>
      <c r="E23" s="102">
        <v>208867</v>
      </c>
      <c r="F23" s="23">
        <v>2.0583126263176081E-3</v>
      </c>
      <c r="G23" s="82"/>
      <c r="H23" s="83"/>
    </row>
    <row r="24" spans="2:8" s="1" customFormat="1" x14ac:dyDescent="0.2">
      <c r="B24" s="20" t="s">
        <v>34</v>
      </c>
      <c r="C24" s="102">
        <v>84</v>
      </c>
      <c r="D24" s="103">
        <v>0.11506849315068493</v>
      </c>
      <c r="E24" s="102">
        <v>29536140</v>
      </c>
      <c r="F24" s="23">
        <v>0.29106852635736885</v>
      </c>
      <c r="G24" s="82"/>
      <c r="H24" s="83"/>
    </row>
    <row r="25" spans="2:8" s="1" customFormat="1" x14ac:dyDescent="0.2">
      <c r="B25" s="20" t="s">
        <v>50</v>
      </c>
      <c r="C25" s="102">
        <v>32</v>
      </c>
      <c r="D25" s="103">
        <v>4.3835616438356165E-2</v>
      </c>
      <c r="E25" s="102">
        <v>1432101</v>
      </c>
      <c r="F25" s="23">
        <v>1.4112864025729642E-2</v>
      </c>
      <c r="G25" s="82"/>
      <c r="H25" s="83"/>
    </row>
    <row r="26" spans="2:8" s="1" customFormat="1" x14ac:dyDescent="0.2">
      <c r="B26" s="20" t="s">
        <v>38</v>
      </c>
      <c r="C26" s="102">
        <v>56</v>
      </c>
      <c r="D26" s="103">
        <v>7.6712328767123292E-2</v>
      </c>
      <c r="E26" s="102">
        <v>26394</v>
      </c>
      <c r="F26" s="23">
        <v>2.6010381467166642E-4</v>
      </c>
      <c r="G26" s="82"/>
      <c r="H26" s="83"/>
    </row>
    <row r="27" spans="2:8" s="1" customFormat="1" x14ac:dyDescent="0.2">
      <c r="B27" s="20" t="s">
        <v>19</v>
      </c>
      <c r="C27" s="102">
        <v>28</v>
      </c>
      <c r="D27" s="103">
        <v>3.8356164383561646E-2</v>
      </c>
      <c r="E27" s="102">
        <v>55531</v>
      </c>
      <c r="F27" s="23">
        <v>5.4723895326711782E-4</v>
      </c>
      <c r="G27" s="82"/>
      <c r="H27" s="83"/>
    </row>
    <row r="28" spans="2:8" s="1" customFormat="1" x14ac:dyDescent="0.2">
      <c r="B28" s="46" t="s">
        <v>28</v>
      </c>
      <c r="C28" s="102">
        <v>3</v>
      </c>
      <c r="D28" s="103">
        <v>4.10958904109589E-3</v>
      </c>
      <c r="E28" s="102">
        <v>13475</v>
      </c>
      <c r="F28" s="23">
        <v>1.3279150195880522E-4</v>
      </c>
      <c r="G28" s="82"/>
      <c r="H28" s="83"/>
    </row>
    <row r="29" spans="2:8" s="1" customFormat="1" x14ac:dyDescent="0.2">
      <c r="B29" s="46" t="s">
        <v>23</v>
      </c>
      <c r="C29" s="102">
        <v>9</v>
      </c>
      <c r="D29" s="103">
        <v>1.2328767123287671E-2</v>
      </c>
      <c r="E29" s="102">
        <v>39259</v>
      </c>
      <c r="F29" s="23">
        <v>3.868839759110007E-4</v>
      </c>
      <c r="G29" s="82"/>
      <c r="H29" s="83"/>
    </row>
    <row r="30" spans="2:8" s="1" customFormat="1" x14ac:dyDescent="0.2">
      <c r="B30" s="46" t="s">
        <v>24</v>
      </c>
      <c r="C30" s="102">
        <v>9</v>
      </c>
      <c r="D30" s="103">
        <v>1.2328767123287671E-2</v>
      </c>
      <c r="E30" s="102">
        <v>297006</v>
      </c>
      <c r="F30" s="23">
        <v>2.9268922323396592E-3</v>
      </c>
      <c r="G30" s="82"/>
      <c r="H30" s="83"/>
    </row>
    <row r="31" spans="2:8" s="1" customFormat="1" ht="28.5" x14ac:dyDescent="0.2">
      <c r="B31" s="20" t="s">
        <v>25</v>
      </c>
      <c r="C31" s="102">
        <v>12</v>
      </c>
      <c r="D31" s="103">
        <v>1.643835616438356E-2</v>
      </c>
      <c r="E31" s="102">
        <v>538795</v>
      </c>
      <c r="F31" s="23">
        <v>5.3096398736841898E-3</v>
      </c>
      <c r="G31" s="82"/>
      <c r="H31" s="83"/>
    </row>
    <row r="32" spans="2:8" s="1" customFormat="1" x14ac:dyDescent="0.2">
      <c r="B32" s="20" t="s">
        <v>41</v>
      </c>
      <c r="C32" s="102">
        <v>61</v>
      </c>
      <c r="D32" s="103">
        <v>8.3561643835616442E-2</v>
      </c>
      <c r="E32" s="102">
        <v>59280</v>
      </c>
      <c r="F32" s="23">
        <v>5.8418406204957139E-4</v>
      </c>
      <c r="G32" s="82"/>
      <c r="H32" s="83"/>
    </row>
    <row r="33" spans="2:8" s="1" customFormat="1" x14ac:dyDescent="0.2">
      <c r="B33" s="24" t="s">
        <v>79</v>
      </c>
      <c r="C33" s="104">
        <v>83</v>
      </c>
      <c r="D33" s="105">
        <v>0.11369863013698631</v>
      </c>
      <c r="E33" s="104">
        <v>168566</v>
      </c>
      <c r="F33" s="81">
        <v>1.661160097898921E-3</v>
      </c>
      <c r="G33" s="82"/>
      <c r="H33" s="83"/>
    </row>
    <row r="34" spans="2:8" s="28" customFormat="1" ht="12" x14ac:dyDescent="0.2">
      <c r="B34" s="28" t="s">
        <v>20</v>
      </c>
    </row>
    <row r="38" spans="2:8" x14ac:dyDescent="0.25">
      <c r="F38" s="29"/>
    </row>
    <row r="39" spans="2:8" x14ac:dyDescent="0.25">
      <c r="F39" s="29"/>
    </row>
    <row r="40" spans="2:8" x14ac:dyDescent="0.25">
      <c r="F40" s="29"/>
    </row>
    <row r="41" spans="2:8" x14ac:dyDescent="0.25">
      <c r="F41" s="29"/>
    </row>
    <row r="42" spans="2:8" x14ac:dyDescent="0.25">
      <c r="F42" s="29"/>
    </row>
    <row r="43" spans="2:8" x14ac:dyDescent="0.25">
      <c r="F43" s="29"/>
    </row>
    <row r="44" spans="2:8" x14ac:dyDescent="0.25">
      <c r="F44" s="29"/>
    </row>
    <row r="45" spans="2:8" x14ac:dyDescent="0.25">
      <c r="F45" s="29"/>
    </row>
    <row r="46" spans="2:8" x14ac:dyDescent="0.25">
      <c r="F46" s="29"/>
    </row>
    <row r="47" spans="2:8" x14ac:dyDescent="0.25">
      <c r="F47" s="29"/>
    </row>
    <row r="48" spans="2:8" x14ac:dyDescent="0.25">
      <c r="F48" s="29"/>
    </row>
    <row r="49" spans="6:6" x14ac:dyDescent="0.25">
      <c r="F49" s="29"/>
    </row>
    <row r="50" spans="6:6" x14ac:dyDescent="0.25">
      <c r="F50" s="29"/>
    </row>
    <row r="51" spans="6:6" x14ac:dyDescent="0.25">
      <c r="F51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Hoja46"/>
  <dimension ref="B1:K51"/>
  <sheetViews>
    <sheetView showGridLines="0" view="pageBreakPreview" zoomScaleNormal="80" zoomScaleSheetLayoutView="100" workbookViewId="0">
      <selection activeCell="D19" sqref="D19"/>
    </sheetView>
  </sheetViews>
  <sheetFormatPr baseColWidth="10" defaultRowHeight="15" x14ac:dyDescent="0.25"/>
  <cols>
    <col min="1" max="1" width="1.140625" customWidth="1"/>
    <col min="2" max="2" width="79.85546875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85"/>
    </row>
    <row r="3" spans="2:11" s="1" customFormat="1" x14ac:dyDescent="0.2">
      <c r="B3" s="6"/>
      <c r="C3" s="7"/>
      <c r="D3" s="7"/>
      <c r="E3" s="7"/>
      <c r="F3" s="8"/>
    </row>
    <row r="4" spans="2:11" s="1" customFormat="1" x14ac:dyDescent="0.2">
      <c r="B4" s="6"/>
      <c r="C4" s="7"/>
      <c r="D4" s="7"/>
      <c r="E4" s="7"/>
      <c r="F4" s="8"/>
    </row>
    <row r="5" spans="2:11" s="1" customFormat="1" x14ac:dyDescent="0.2">
      <c r="B5" s="6"/>
      <c r="C5" s="7"/>
      <c r="D5" s="7"/>
      <c r="E5" s="7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3"/>
      <c r="D7" s="13"/>
      <c r="E7" s="13"/>
      <c r="F7" s="14"/>
    </row>
    <row r="8" spans="2:11" s="1" customFormat="1" ht="15.75" x14ac:dyDescent="0.25">
      <c r="B8" s="142" t="s">
        <v>0</v>
      </c>
      <c r="C8" s="143"/>
      <c r="D8" s="143"/>
      <c r="E8" s="143"/>
      <c r="F8" s="144"/>
    </row>
    <row r="9" spans="2:11" s="1" customFormat="1" ht="15.75" x14ac:dyDescent="0.25">
      <c r="B9" s="142" t="s">
        <v>1</v>
      </c>
      <c r="C9" s="143"/>
      <c r="D9" s="143"/>
      <c r="E9" s="143"/>
      <c r="F9" s="144"/>
    </row>
    <row r="10" spans="2:11" s="1" customFormat="1" ht="15.75" x14ac:dyDescent="0.25">
      <c r="B10" s="142" t="s">
        <v>2</v>
      </c>
      <c r="C10" s="143"/>
      <c r="D10" s="143"/>
      <c r="E10" s="143"/>
      <c r="F10" s="144"/>
    </row>
    <row r="11" spans="2:11" s="1" customFormat="1" ht="15.75" x14ac:dyDescent="0.25">
      <c r="B11" s="157" t="s">
        <v>81</v>
      </c>
      <c r="C11" s="143"/>
      <c r="D11" s="143"/>
      <c r="E11" s="143"/>
      <c r="F11" s="144"/>
    </row>
    <row r="12" spans="2:11" s="1" customFormat="1" ht="5.25" customHeight="1" x14ac:dyDescent="0.2">
      <c r="B12" s="12"/>
      <c r="C12" s="13"/>
      <c r="D12" s="13"/>
      <c r="E12" s="13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v>574</v>
      </c>
      <c r="D15" s="18">
        <v>1</v>
      </c>
      <c r="E15" s="17">
        <v>85932621</v>
      </c>
      <c r="F15" s="19">
        <v>0.99999999999999989</v>
      </c>
      <c r="G15" s="80"/>
      <c r="H15" s="80"/>
      <c r="I15" s="80"/>
      <c r="J15" s="80"/>
      <c r="K15" s="80"/>
    </row>
    <row r="16" spans="2:11" s="1" customFormat="1" x14ac:dyDescent="0.2">
      <c r="B16" s="20" t="s">
        <v>21</v>
      </c>
      <c r="C16" s="106">
        <v>43</v>
      </c>
      <c r="D16" s="107">
        <v>7.4912891986062713E-2</v>
      </c>
      <c r="E16" s="106">
        <v>108222</v>
      </c>
      <c r="F16" s="23">
        <v>1.2593820453818115E-3</v>
      </c>
      <c r="G16" s="82"/>
      <c r="H16" s="83"/>
      <c r="I16" s="80"/>
      <c r="J16" s="80"/>
      <c r="K16" s="80"/>
    </row>
    <row r="17" spans="2:8" s="1" customFormat="1" x14ac:dyDescent="0.2">
      <c r="B17" s="20" t="s">
        <v>10</v>
      </c>
      <c r="C17" s="106">
        <v>27</v>
      </c>
      <c r="D17" s="107">
        <v>4.7038327526132406E-2</v>
      </c>
      <c r="E17" s="106">
        <v>9813</v>
      </c>
      <c r="F17" s="23">
        <v>1.1419411959981995E-4</v>
      </c>
      <c r="G17" s="82"/>
      <c r="H17" s="83"/>
    </row>
    <row r="18" spans="2:8" s="1" customFormat="1" x14ac:dyDescent="0.2">
      <c r="B18" s="20" t="s">
        <v>11</v>
      </c>
      <c r="C18" s="106">
        <v>85</v>
      </c>
      <c r="D18" s="107">
        <v>0.1480836236933798</v>
      </c>
      <c r="E18" s="106">
        <v>39654718</v>
      </c>
      <c r="F18" s="23">
        <v>0.46146291755723357</v>
      </c>
      <c r="G18" s="82"/>
      <c r="H18" s="83"/>
    </row>
    <row r="19" spans="2:8" s="1" customFormat="1" x14ac:dyDescent="0.2">
      <c r="B19" s="20" t="s">
        <v>49</v>
      </c>
      <c r="C19" s="106">
        <v>38</v>
      </c>
      <c r="D19" s="107">
        <v>6.6202090592334492E-2</v>
      </c>
      <c r="E19" s="106">
        <v>16800928</v>
      </c>
      <c r="F19" s="23">
        <v>0.1955128076449571</v>
      </c>
      <c r="G19" s="82"/>
      <c r="H19" s="83"/>
    </row>
    <row r="20" spans="2:8" s="1" customFormat="1" x14ac:dyDescent="0.2">
      <c r="B20" s="20" t="s">
        <v>14</v>
      </c>
      <c r="C20" s="106">
        <v>34</v>
      </c>
      <c r="D20" s="107">
        <v>5.9233449477351915E-2</v>
      </c>
      <c r="E20" s="106">
        <v>3425228</v>
      </c>
      <c r="F20" s="23">
        <v>3.9859461519275663E-2</v>
      </c>
      <c r="G20" s="82"/>
      <c r="H20" s="83"/>
    </row>
    <row r="21" spans="2:8" s="1" customFormat="1" x14ac:dyDescent="0.2">
      <c r="B21" s="46" t="s">
        <v>15</v>
      </c>
      <c r="C21" s="106">
        <v>27</v>
      </c>
      <c r="D21" s="107">
        <v>4.7038327526132406E-2</v>
      </c>
      <c r="E21" s="106">
        <v>54679</v>
      </c>
      <c r="F21" s="23">
        <v>6.3630085250163614E-4</v>
      </c>
      <c r="G21" s="82"/>
      <c r="H21" s="83"/>
    </row>
    <row r="22" spans="2:8" s="1" customFormat="1" x14ac:dyDescent="0.2">
      <c r="B22" s="20" t="s">
        <v>16</v>
      </c>
      <c r="C22" s="106">
        <v>38</v>
      </c>
      <c r="D22" s="107">
        <v>6.6202090592334492E-2</v>
      </c>
      <c r="E22" s="106">
        <v>253195</v>
      </c>
      <c r="F22" s="23">
        <v>2.9464363713519225E-3</v>
      </c>
      <c r="G22" s="82"/>
      <c r="H22" s="83"/>
    </row>
    <row r="23" spans="2:8" s="1" customFormat="1" x14ac:dyDescent="0.2">
      <c r="B23" s="20" t="s">
        <v>17</v>
      </c>
      <c r="C23" s="106">
        <v>42</v>
      </c>
      <c r="D23" s="107">
        <v>7.3170731707317069E-2</v>
      </c>
      <c r="E23" s="106">
        <v>142421</v>
      </c>
      <c r="F23" s="23">
        <v>1.6573566399190826E-3</v>
      </c>
      <c r="G23" s="82"/>
      <c r="H23" s="83"/>
    </row>
    <row r="24" spans="2:8" s="1" customFormat="1" x14ac:dyDescent="0.2">
      <c r="B24" s="20" t="s">
        <v>34</v>
      </c>
      <c r="C24" s="106">
        <v>66</v>
      </c>
      <c r="D24" s="107">
        <v>0.11498257839721254</v>
      </c>
      <c r="E24" s="106">
        <v>23350608</v>
      </c>
      <c r="F24" s="23">
        <v>0.27173159305824035</v>
      </c>
      <c r="G24" s="82"/>
      <c r="H24" s="83"/>
    </row>
    <row r="25" spans="2:8" s="1" customFormat="1" x14ac:dyDescent="0.2">
      <c r="B25" s="20" t="s">
        <v>50</v>
      </c>
      <c r="C25" s="106">
        <v>49</v>
      </c>
      <c r="D25" s="107">
        <v>8.5365853658536592E-2</v>
      </c>
      <c r="E25" s="106">
        <v>1942831</v>
      </c>
      <c r="F25" s="23">
        <v>2.2608771586287355E-2</v>
      </c>
      <c r="G25" s="82"/>
      <c r="H25" s="83"/>
    </row>
    <row r="26" spans="2:8" s="1" customFormat="1" x14ac:dyDescent="0.2">
      <c r="B26" s="20" t="s">
        <v>38</v>
      </c>
      <c r="C26" s="106">
        <v>60</v>
      </c>
      <c r="D26" s="107">
        <v>0.10452961672473868</v>
      </c>
      <c r="E26" s="106">
        <v>24672</v>
      </c>
      <c r="F26" s="23">
        <v>2.8710866389144584E-4</v>
      </c>
      <c r="G26" s="82"/>
      <c r="H26" s="83"/>
    </row>
    <row r="27" spans="2:8" s="1" customFormat="1" x14ac:dyDescent="0.2">
      <c r="B27" s="20" t="s">
        <v>19</v>
      </c>
      <c r="C27" s="106">
        <v>24</v>
      </c>
      <c r="D27" s="107">
        <v>4.1811846689895474E-2</v>
      </c>
      <c r="E27" s="106">
        <v>35357</v>
      </c>
      <c r="F27" s="23">
        <v>4.1145026869365478E-4</v>
      </c>
      <c r="G27" s="82"/>
      <c r="H27" s="83"/>
    </row>
    <row r="28" spans="2:8" s="1" customFormat="1" x14ac:dyDescent="0.2">
      <c r="B28" s="46" t="s">
        <v>28</v>
      </c>
      <c r="C28" s="106">
        <v>1</v>
      </c>
      <c r="D28" s="107">
        <v>1.7421602787456446E-3</v>
      </c>
      <c r="E28" s="106">
        <v>3927</v>
      </c>
      <c r="F28" s="23">
        <v>4.5698594483694383E-5</v>
      </c>
      <c r="G28" s="82"/>
      <c r="H28" s="83"/>
    </row>
    <row r="29" spans="2:8" s="1" customFormat="1" x14ac:dyDescent="0.2">
      <c r="B29" s="46" t="s">
        <v>23</v>
      </c>
      <c r="C29" s="106">
        <v>1</v>
      </c>
      <c r="D29" s="107">
        <v>1.7421602787456446E-3</v>
      </c>
      <c r="E29" s="106">
        <v>3915</v>
      </c>
      <c r="F29" s="23">
        <v>4.5558950191918386E-5</v>
      </c>
      <c r="G29" s="82"/>
      <c r="H29" s="83"/>
    </row>
    <row r="30" spans="2:8" s="1" customFormat="1" x14ac:dyDescent="0.2">
      <c r="B30" s="46" t="s">
        <v>24</v>
      </c>
      <c r="C30" s="106">
        <v>1</v>
      </c>
      <c r="D30" s="107">
        <v>1.7421602787456446E-3</v>
      </c>
      <c r="E30" s="106">
        <v>34442</v>
      </c>
      <c r="F30" s="23">
        <v>4.0080239144573516E-4</v>
      </c>
      <c r="G30" s="82"/>
      <c r="H30" s="83"/>
    </row>
    <row r="31" spans="2:8" s="1" customFormat="1" ht="28.5" x14ac:dyDescent="0.2">
      <c r="B31" s="20" t="s">
        <v>25</v>
      </c>
      <c r="C31" s="106">
        <v>1</v>
      </c>
      <c r="D31" s="107">
        <v>1.7421602787456446E-3</v>
      </c>
      <c r="E31" s="106">
        <v>29353</v>
      </c>
      <c r="F31" s="23">
        <v>3.4158157470839858E-4</v>
      </c>
      <c r="G31" s="82"/>
      <c r="H31" s="83"/>
    </row>
    <row r="32" spans="2:8" s="1" customFormat="1" x14ac:dyDescent="0.2">
      <c r="B32" s="20" t="s">
        <v>41</v>
      </c>
      <c r="C32" s="106">
        <v>15</v>
      </c>
      <c r="D32" s="107">
        <v>2.6132404181184669E-2</v>
      </c>
      <c r="E32" s="106">
        <v>13286</v>
      </c>
      <c r="F32" s="23">
        <v>1.5460950504465586E-4</v>
      </c>
      <c r="G32" s="82"/>
      <c r="H32" s="83"/>
    </row>
    <row r="33" spans="2:8" s="1" customFormat="1" x14ac:dyDescent="0.2">
      <c r="B33" s="24" t="s">
        <v>79</v>
      </c>
      <c r="C33" s="108">
        <v>22</v>
      </c>
      <c r="D33" s="109">
        <v>3.8327526132404179E-2</v>
      </c>
      <c r="E33" s="108">
        <v>45026</v>
      </c>
      <c r="F33" s="81">
        <v>5.2396865679216274E-4</v>
      </c>
      <c r="G33" s="82"/>
      <c r="H33" s="83"/>
    </row>
    <row r="34" spans="2:8" s="28" customFormat="1" ht="12" x14ac:dyDescent="0.2">
      <c r="B34" s="28" t="s">
        <v>20</v>
      </c>
    </row>
    <row r="38" spans="2:8" x14ac:dyDescent="0.25">
      <c r="F38" s="29"/>
    </row>
    <row r="39" spans="2:8" x14ac:dyDescent="0.25">
      <c r="F39" s="29"/>
    </row>
    <row r="40" spans="2:8" x14ac:dyDescent="0.25">
      <c r="F40" s="29"/>
    </row>
    <row r="41" spans="2:8" x14ac:dyDescent="0.25">
      <c r="F41" s="29"/>
    </row>
    <row r="42" spans="2:8" x14ac:dyDescent="0.25">
      <c r="F42" s="29"/>
    </row>
    <row r="43" spans="2:8" x14ac:dyDescent="0.25">
      <c r="F43" s="29"/>
    </row>
    <row r="44" spans="2:8" x14ac:dyDescent="0.25">
      <c r="F44" s="29"/>
    </row>
    <row r="45" spans="2:8" x14ac:dyDescent="0.25">
      <c r="F45" s="29"/>
    </row>
    <row r="46" spans="2:8" x14ac:dyDescent="0.25">
      <c r="F46" s="29"/>
    </row>
    <row r="47" spans="2:8" x14ac:dyDescent="0.25">
      <c r="F47" s="29"/>
    </row>
    <row r="48" spans="2:8" x14ac:dyDescent="0.25">
      <c r="F48" s="29"/>
    </row>
    <row r="49" spans="6:6" x14ac:dyDescent="0.25">
      <c r="F49" s="29"/>
    </row>
    <row r="50" spans="6:6" x14ac:dyDescent="0.25">
      <c r="F50" s="29"/>
    </row>
    <row r="51" spans="6:6" x14ac:dyDescent="0.25">
      <c r="F51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Hoja47"/>
  <dimension ref="B1:K51"/>
  <sheetViews>
    <sheetView showGridLines="0" view="pageBreakPreview" topLeftCell="A16" zoomScaleNormal="80" zoomScaleSheetLayoutView="100" workbookViewId="0">
      <selection activeCell="B15" sqref="B15"/>
    </sheetView>
  </sheetViews>
  <sheetFormatPr baseColWidth="10" defaultRowHeight="15" x14ac:dyDescent="0.25"/>
  <cols>
    <col min="1" max="1" width="1.140625" customWidth="1"/>
    <col min="2" max="2" width="79.85546875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85"/>
    </row>
    <row r="3" spans="2:11" s="1" customFormat="1" x14ac:dyDescent="0.2">
      <c r="B3" s="6"/>
      <c r="C3" s="7"/>
      <c r="D3" s="7"/>
      <c r="E3" s="7"/>
      <c r="F3" s="8"/>
    </row>
    <row r="4" spans="2:11" s="1" customFormat="1" x14ac:dyDescent="0.2">
      <c r="B4" s="6"/>
      <c r="C4" s="7"/>
      <c r="D4" s="7"/>
      <c r="E4" s="7"/>
      <c r="F4" s="8"/>
    </row>
    <row r="5" spans="2:11" s="1" customFormat="1" x14ac:dyDescent="0.2">
      <c r="B5" s="6"/>
      <c r="C5" s="7"/>
      <c r="D5" s="7"/>
      <c r="E5" s="7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3"/>
      <c r="D7" s="13"/>
      <c r="E7" s="13"/>
      <c r="F7" s="14"/>
    </row>
    <row r="8" spans="2:11" s="1" customFormat="1" ht="15.75" x14ac:dyDescent="0.25">
      <c r="B8" s="142" t="s">
        <v>0</v>
      </c>
      <c r="C8" s="143"/>
      <c r="D8" s="143"/>
      <c r="E8" s="143"/>
      <c r="F8" s="144"/>
    </row>
    <row r="9" spans="2:11" s="1" customFormat="1" ht="15.75" x14ac:dyDescent="0.25">
      <c r="B9" s="142" t="s">
        <v>1</v>
      </c>
      <c r="C9" s="143"/>
      <c r="D9" s="143"/>
      <c r="E9" s="143"/>
      <c r="F9" s="144"/>
    </row>
    <row r="10" spans="2:11" s="1" customFormat="1" ht="15.75" x14ac:dyDescent="0.25">
      <c r="B10" s="142" t="s">
        <v>2</v>
      </c>
      <c r="C10" s="143"/>
      <c r="D10" s="143"/>
      <c r="E10" s="143"/>
      <c r="F10" s="144"/>
    </row>
    <row r="11" spans="2:11" s="1" customFormat="1" ht="15.75" x14ac:dyDescent="0.25">
      <c r="B11" s="157" t="s">
        <v>82</v>
      </c>
      <c r="C11" s="143"/>
      <c r="D11" s="143"/>
      <c r="E11" s="143"/>
      <c r="F11" s="144"/>
    </row>
    <row r="12" spans="2:11" s="1" customFormat="1" ht="5.25" customHeight="1" x14ac:dyDescent="0.2">
      <c r="B12" s="12"/>
      <c r="C12" s="13"/>
      <c r="D12" s="13"/>
      <c r="E12" s="13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v>574</v>
      </c>
      <c r="D15" s="18">
        <v>1</v>
      </c>
      <c r="E15" s="17">
        <v>85932621</v>
      </c>
      <c r="F15" s="19">
        <v>0.99999999999999989</v>
      </c>
      <c r="G15" s="80"/>
      <c r="H15" s="80"/>
      <c r="I15" s="80"/>
      <c r="J15" s="80"/>
      <c r="K15" s="80"/>
    </row>
    <row r="16" spans="2:11" s="1" customFormat="1" x14ac:dyDescent="0.2">
      <c r="B16" s="20" t="s">
        <v>21</v>
      </c>
      <c r="C16" s="106">
        <v>43</v>
      </c>
      <c r="D16" s="107">
        <v>7.4912891986062713E-2</v>
      </c>
      <c r="E16" s="106">
        <v>108222</v>
      </c>
      <c r="F16" s="23">
        <v>1.2593820453818115E-3</v>
      </c>
      <c r="G16" s="82"/>
      <c r="H16" s="83"/>
      <c r="I16" s="80"/>
      <c r="J16" s="80"/>
      <c r="K16" s="80"/>
    </row>
    <row r="17" spans="2:8" s="1" customFormat="1" x14ac:dyDescent="0.2">
      <c r="B17" s="20" t="s">
        <v>10</v>
      </c>
      <c r="C17" s="106">
        <v>27</v>
      </c>
      <c r="D17" s="107">
        <v>4.7038327526132406E-2</v>
      </c>
      <c r="E17" s="106">
        <v>9813</v>
      </c>
      <c r="F17" s="23">
        <v>1.1419411959981995E-4</v>
      </c>
      <c r="G17" s="82"/>
      <c r="H17" s="83"/>
    </row>
    <row r="18" spans="2:8" s="1" customFormat="1" x14ac:dyDescent="0.2">
      <c r="B18" s="20" t="s">
        <v>11</v>
      </c>
      <c r="C18" s="106">
        <v>85</v>
      </c>
      <c r="D18" s="107">
        <v>0.1480836236933798</v>
      </c>
      <c r="E18" s="106">
        <v>39654718</v>
      </c>
      <c r="F18" s="23">
        <v>0.46146291755723357</v>
      </c>
      <c r="G18" s="82"/>
      <c r="H18" s="83"/>
    </row>
    <row r="19" spans="2:8" s="1" customFormat="1" x14ac:dyDescent="0.2">
      <c r="B19" s="20" t="s">
        <v>49</v>
      </c>
      <c r="C19" s="106">
        <v>38</v>
      </c>
      <c r="D19" s="107">
        <v>6.6202090592334492E-2</v>
      </c>
      <c r="E19" s="106">
        <v>16800928</v>
      </c>
      <c r="F19" s="23">
        <v>0.1955128076449571</v>
      </c>
      <c r="G19" s="82"/>
      <c r="H19" s="83"/>
    </row>
    <row r="20" spans="2:8" s="1" customFormat="1" x14ac:dyDescent="0.2">
      <c r="B20" s="20" t="s">
        <v>14</v>
      </c>
      <c r="C20" s="106">
        <v>34</v>
      </c>
      <c r="D20" s="107">
        <v>5.9233449477351915E-2</v>
      </c>
      <c r="E20" s="106">
        <v>3425228</v>
      </c>
      <c r="F20" s="23">
        <v>3.9859461519275663E-2</v>
      </c>
      <c r="G20" s="82"/>
      <c r="H20" s="83"/>
    </row>
    <row r="21" spans="2:8" s="1" customFormat="1" x14ac:dyDescent="0.2">
      <c r="B21" s="46" t="s">
        <v>15</v>
      </c>
      <c r="C21" s="106">
        <v>27</v>
      </c>
      <c r="D21" s="107">
        <v>4.7038327526132406E-2</v>
      </c>
      <c r="E21" s="106">
        <v>54679</v>
      </c>
      <c r="F21" s="23">
        <v>6.3630085250163614E-4</v>
      </c>
      <c r="G21" s="82"/>
      <c r="H21" s="83"/>
    </row>
    <row r="22" spans="2:8" s="1" customFormat="1" x14ac:dyDescent="0.2">
      <c r="B22" s="20" t="s">
        <v>16</v>
      </c>
      <c r="C22" s="106">
        <v>38</v>
      </c>
      <c r="D22" s="107">
        <v>6.6202090592334492E-2</v>
      </c>
      <c r="E22" s="106">
        <v>253195</v>
      </c>
      <c r="F22" s="23">
        <v>2.9464363713519225E-3</v>
      </c>
      <c r="G22" s="82"/>
      <c r="H22" s="83"/>
    </row>
    <row r="23" spans="2:8" s="1" customFormat="1" x14ac:dyDescent="0.2">
      <c r="B23" s="20" t="s">
        <v>17</v>
      </c>
      <c r="C23" s="106">
        <v>42</v>
      </c>
      <c r="D23" s="107">
        <v>7.3170731707317069E-2</v>
      </c>
      <c r="E23" s="106">
        <v>142421</v>
      </c>
      <c r="F23" s="23">
        <v>1.6573566399190826E-3</v>
      </c>
      <c r="G23" s="82"/>
      <c r="H23" s="83"/>
    </row>
    <row r="24" spans="2:8" s="1" customFormat="1" x14ac:dyDescent="0.2">
      <c r="B24" s="20" t="s">
        <v>34</v>
      </c>
      <c r="C24" s="106">
        <v>66</v>
      </c>
      <c r="D24" s="107">
        <v>0.11498257839721254</v>
      </c>
      <c r="E24" s="106">
        <v>23350608</v>
      </c>
      <c r="F24" s="23">
        <v>0.27173159305824035</v>
      </c>
      <c r="G24" s="82"/>
      <c r="H24" s="83"/>
    </row>
    <row r="25" spans="2:8" s="1" customFormat="1" x14ac:dyDescent="0.2">
      <c r="B25" s="20" t="s">
        <v>50</v>
      </c>
      <c r="C25" s="106">
        <v>49</v>
      </c>
      <c r="D25" s="107">
        <v>8.5365853658536592E-2</v>
      </c>
      <c r="E25" s="106">
        <v>1942831</v>
      </c>
      <c r="F25" s="23">
        <v>2.2608771586287355E-2</v>
      </c>
      <c r="G25" s="82"/>
      <c r="H25" s="83"/>
    </row>
    <row r="26" spans="2:8" s="1" customFormat="1" x14ac:dyDescent="0.2">
      <c r="B26" s="20" t="s">
        <v>38</v>
      </c>
      <c r="C26" s="106">
        <v>60</v>
      </c>
      <c r="D26" s="107">
        <v>0.10452961672473868</v>
      </c>
      <c r="E26" s="106">
        <v>24672</v>
      </c>
      <c r="F26" s="23">
        <v>2.8710866389144584E-4</v>
      </c>
      <c r="G26" s="82"/>
      <c r="H26" s="83"/>
    </row>
    <row r="27" spans="2:8" s="1" customFormat="1" x14ac:dyDescent="0.2">
      <c r="B27" s="20" t="s">
        <v>19</v>
      </c>
      <c r="C27" s="106">
        <v>24</v>
      </c>
      <c r="D27" s="107">
        <v>4.1811846689895474E-2</v>
      </c>
      <c r="E27" s="106">
        <v>35357</v>
      </c>
      <c r="F27" s="23">
        <v>4.1145026869365478E-4</v>
      </c>
      <c r="G27" s="82"/>
      <c r="H27" s="83"/>
    </row>
    <row r="28" spans="2:8" s="1" customFormat="1" x14ac:dyDescent="0.2">
      <c r="B28" s="46" t="s">
        <v>28</v>
      </c>
      <c r="C28" s="106">
        <v>1</v>
      </c>
      <c r="D28" s="107">
        <v>1.7421602787456446E-3</v>
      </c>
      <c r="E28" s="106">
        <v>3927</v>
      </c>
      <c r="F28" s="23">
        <v>4.5698594483694383E-5</v>
      </c>
      <c r="G28" s="82"/>
      <c r="H28" s="83"/>
    </row>
    <row r="29" spans="2:8" s="1" customFormat="1" x14ac:dyDescent="0.2">
      <c r="B29" s="46" t="s">
        <v>23</v>
      </c>
      <c r="C29" s="106">
        <v>1</v>
      </c>
      <c r="D29" s="107">
        <v>1.7421602787456446E-3</v>
      </c>
      <c r="E29" s="106">
        <v>3915</v>
      </c>
      <c r="F29" s="23">
        <v>4.5558950191918386E-5</v>
      </c>
      <c r="G29" s="82"/>
      <c r="H29" s="83"/>
    </row>
    <row r="30" spans="2:8" s="1" customFormat="1" x14ac:dyDescent="0.2">
      <c r="B30" s="46" t="s">
        <v>24</v>
      </c>
      <c r="C30" s="106">
        <v>1</v>
      </c>
      <c r="D30" s="107">
        <v>1.7421602787456446E-3</v>
      </c>
      <c r="E30" s="106">
        <v>34442</v>
      </c>
      <c r="F30" s="23">
        <v>4.0080239144573516E-4</v>
      </c>
      <c r="G30" s="82"/>
      <c r="H30" s="83"/>
    </row>
    <row r="31" spans="2:8" s="1" customFormat="1" ht="28.5" x14ac:dyDescent="0.2">
      <c r="B31" s="20" t="s">
        <v>25</v>
      </c>
      <c r="C31" s="106">
        <v>1</v>
      </c>
      <c r="D31" s="107">
        <v>1.7421602787456446E-3</v>
      </c>
      <c r="E31" s="106">
        <v>29353</v>
      </c>
      <c r="F31" s="23">
        <v>3.4158157470839858E-4</v>
      </c>
      <c r="G31" s="82"/>
      <c r="H31" s="83"/>
    </row>
    <row r="32" spans="2:8" s="1" customFormat="1" x14ac:dyDescent="0.2">
      <c r="B32" s="20" t="s">
        <v>41</v>
      </c>
      <c r="C32" s="106">
        <v>15</v>
      </c>
      <c r="D32" s="107">
        <v>2.6132404181184669E-2</v>
      </c>
      <c r="E32" s="106">
        <v>13286</v>
      </c>
      <c r="F32" s="23">
        <v>1.5460950504465586E-4</v>
      </c>
      <c r="G32" s="82"/>
      <c r="H32" s="83"/>
    </row>
    <row r="33" spans="2:8" s="1" customFormat="1" x14ac:dyDescent="0.2">
      <c r="B33" s="24" t="s">
        <v>79</v>
      </c>
      <c r="C33" s="108">
        <v>22</v>
      </c>
      <c r="D33" s="109">
        <v>3.8327526132404179E-2</v>
      </c>
      <c r="E33" s="108">
        <v>45026</v>
      </c>
      <c r="F33" s="81">
        <v>5.2396865679216274E-4</v>
      </c>
      <c r="G33" s="82"/>
      <c r="H33" s="83"/>
    </row>
    <row r="34" spans="2:8" s="28" customFormat="1" ht="12" x14ac:dyDescent="0.2">
      <c r="B34" s="28" t="s">
        <v>20</v>
      </c>
    </row>
    <row r="38" spans="2:8" x14ac:dyDescent="0.25">
      <c r="F38" s="29"/>
    </row>
    <row r="39" spans="2:8" x14ac:dyDescent="0.25">
      <c r="F39" s="29"/>
    </row>
    <row r="40" spans="2:8" x14ac:dyDescent="0.25">
      <c r="F40" s="29"/>
    </row>
    <row r="41" spans="2:8" x14ac:dyDescent="0.25">
      <c r="F41" s="29"/>
    </row>
    <row r="42" spans="2:8" x14ac:dyDescent="0.25">
      <c r="F42" s="29"/>
    </row>
    <row r="43" spans="2:8" x14ac:dyDescent="0.25">
      <c r="F43" s="29"/>
    </row>
    <row r="44" spans="2:8" x14ac:dyDescent="0.25">
      <c r="F44" s="29"/>
    </row>
    <row r="45" spans="2:8" x14ac:dyDescent="0.25">
      <c r="F45" s="29"/>
    </row>
    <row r="46" spans="2:8" x14ac:dyDescent="0.25">
      <c r="F46" s="29"/>
    </row>
    <row r="47" spans="2:8" x14ac:dyDescent="0.25">
      <c r="F47" s="29"/>
    </row>
    <row r="48" spans="2:8" x14ac:dyDescent="0.25">
      <c r="F48" s="29"/>
    </row>
    <row r="49" spans="6:6" x14ac:dyDescent="0.25">
      <c r="F49" s="29"/>
    </row>
    <row r="50" spans="6:6" x14ac:dyDescent="0.25">
      <c r="F50" s="29"/>
    </row>
    <row r="51" spans="6:6" x14ac:dyDescent="0.25">
      <c r="F51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Hoja48"/>
  <dimension ref="B1:K51"/>
  <sheetViews>
    <sheetView showGridLines="0" view="pageBreakPreview" zoomScale="80" zoomScaleNormal="80" zoomScaleSheetLayoutView="80" workbookViewId="0">
      <selection activeCell="B24" sqref="B24"/>
    </sheetView>
  </sheetViews>
  <sheetFormatPr baseColWidth="10" defaultRowHeight="15" x14ac:dyDescent="0.25"/>
  <cols>
    <col min="1" max="1" width="1.140625" customWidth="1"/>
    <col min="2" max="2" width="79.85546875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85"/>
    </row>
    <row r="3" spans="2:11" s="1" customFormat="1" x14ac:dyDescent="0.2">
      <c r="B3" s="6"/>
      <c r="C3" s="7"/>
      <c r="D3" s="7"/>
      <c r="E3" s="7"/>
      <c r="F3" s="8"/>
    </row>
    <row r="4" spans="2:11" s="1" customFormat="1" x14ac:dyDescent="0.2">
      <c r="B4" s="6"/>
      <c r="C4" s="7"/>
      <c r="D4" s="7"/>
      <c r="E4" s="7"/>
      <c r="F4" s="8"/>
    </row>
    <row r="5" spans="2:11" s="1" customFormat="1" x14ac:dyDescent="0.2">
      <c r="B5" s="6"/>
      <c r="C5" s="7"/>
      <c r="D5" s="7"/>
      <c r="E5" s="7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3"/>
      <c r="D7" s="13"/>
      <c r="E7" s="13"/>
      <c r="F7" s="14"/>
    </row>
    <row r="8" spans="2:11" s="1" customFormat="1" ht="15.75" x14ac:dyDescent="0.25">
      <c r="B8" s="142" t="s">
        <v>0</v>
      </c>
      <c r="C8" s="143"/>
      <c r="D8" s="143"/>
      <c r="E8" s="143"/>
      <c r="F8" s="144"/>
    </row>
    <row r="9" spans="2:11" s="1" customFormat="1" ht="15.75" x14ac:dyDescent="0.25">
      <c r="B9" s="142" t="s">
        <v>1</v>
      </c>
      <c r="C9" s="143"/>
      <c r="D9" s="143"/>
      <c r="E9" s="143"/>
      <c r="F9" s="144"/>
    </row>
    <row r="10" spans="2:11" s="1" customFormat="1" ht="15.75" x14ac:dyDescent="0.25">
      <c r="B10" s="142" t="s">
        <v>2</v>
      </c>
      <c r="C10" s="143"/>
      <c r="D10" s="143"/>
      <c r="E10" s="143"/>
      <c r="F10" s="144"/>
    </row>
    <row r="11" spans="2:11" s="1" customFormat="1" ht="15.75" x14ac:dyDescent="0.25">
      <c r="B11" s="157" t="s">
        <v>83</v>
      </c>
      <c r="C11" s="143"/>
      <c r="D11" s="143"/>
      <c r="E11" s="143"/>
      <c r="F11" s="144"/>
    </row>
    <row r="12" spans="2:11" s="1" customFormat="1" ht="5.25" customHeight="1" x14ac:dyDescent="0.2">
      <c r="B12" s="12"/>
      <c r="C12" s="13"/>
      <c r="D12" s="13"/>
      <c r="E12" s="13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v>644</v>
      </c>
      <c r="D15" s="18">
        <v>1</v>
      </c>
      <c r="E15" s="17">
        <v>66345501</v>
      </c>
      <c r="F15" s="19">
        <v>0.99999999999999989</v>
      </c>
      <c r="G15" s="80"/>
      <c r="H15" s="80"/>
      <c r="I15" s="80"/>
      <c r="J15" s="80"/>
      <c r="K15" s="80"/>
    </row>
    <row r="16" spans="2:11" s="1" customFormat="1" x14ac:dyDescent="0.2">
      <c r="B16" s="20" t="s">
        <v>21</v>
      </c>
      <c r="C16" s="106">
        <v>50</v>
      </c>
      <c r="D16" s="107">
        <v>7.7639751552795025E-2</v>
      </c>
      <c r="E16" s="106">
        <v>135086</v>
      </c>
      <c r="F16" s="23">
        <v>2.0360988757926481E-3</v>
      </c>
      <c r="G16" s="82"/>
      <c r="H16" s="83"/>
      <c r="I16" s="80"/>
      <c r="J16" s="80"/>
      <c r="K16" s="80"/>
    </row>
    <row r="17" spans="2:8" s="1" customFormat="1" x14ac:dyDescent="0.2">
      <c r="B17" s="20" t="s">
        <v>10</v>
      </c>
      <c r="C17" s="106">
        <v>32</v>
      </c>
      <c r="D17" s="107">
        <v>4.9689440993788817E-2</v>
      </c>
      <c r="E17" s="106">
        <v>12764</v>
      </c>
      <c r="F17" s="23">
        <v>1.9238682062254681E-4</v>
      </c>
      <c r="G17" s="82"/>
      <c r="H17" s="83"/>
    </row>
    <row r="18" spans="2:8" s="1" customFormat="1" x14ac:dyDescent="0.2">
      <c r="B18" s="20" t="s">
        <v>11</v>
      </c>
      <c r="C18" s="106">
        <v>109</v>
      </c>
      <c r="D18" s="107">
        <v>0.16925465838509315</v>
      </c>
      <c r="E18" s="106">
        <v>31283234</v>
      </c>
      <c r="F18" s="23">
        <v>0.47152005077179232</v>
      </c>
      <c r="G18" s="82"/>
      <c r="H18" s="83"/>
    </row>
    <row r="19" spans="2:8" s="1" customFormat="1" x14ac:dyDescent="0.2">
      <c r="B19" s="20" t="s">
        <v>49</v>
      </c>
      <c r="C19" s="106">
        <v>27</v>
      </c>
      <c r="D19" s="107">
        <v>4.192546583850932E-2</v>
      </c>
      <c r="E19" s="106">
        <v>7740428</v>
      </c>
      <c r="F19" s="23">
        <v>0.11666846859744115</v>
      </c>
      <c r="G19" s="82"/>
      <c r="H19" s="83"/>
    </row>
    <row r="20" spans="2:8" s="1" customFormat="1" x14ac:dyDescent="0.2">
      <c r="B20" s="20" t="s">
        <v>14</v>
      </c>
      <c r="C20" s="106">
        <v>30</v>
      </c>
      <c r="D20" s="107">
        <v>4.6583850931677016E-2</v>
      </c>
      <c r="E20" s="106">
        <v>1565727</v>
      </c>
      <c r="F20" s="23">
        <v>2.359959569828254E-2</v>
      </c>
      <c r="G20" s="82"/>
      <c r="H20" s="83"/>
    </row>
    <row r="21" spans="2:8" s="1" customFormat="1" x14ac:dyDescent="0.2">
      <c r="B21" s="46" t="s">
        <v>15</v>
      </c>
      <c r="C21" s="106">
        <v>20</v>
      </c>
      <c r="D21" s="107">
        <v>3.1055900621118012E-2</v>
      </c>
      <c r="E21" s="106">
        <v>53723</v>
      </c>
      <c r="F21" s="23">
        <v>8.0974593891453169E-4</v>
      </c>
      <c r="G21" s="82"/>
      <c r="H21" s="83"/>
    </row>
    <row r="22" spans="2:8" s="1" customFormat="1" x14ac:dyDescent="0.2">
      <c r="B22" s="20" t="s">
        <v>16</v>
      </c>
      <c r="C22" s="106">
        <v>29</v>
      </c>
      <c r="D22" s="107">
        <v>4.503105590062112E-2</v>
      </c>
      <c r="E22" s="106">
        <v>147458</v>
      </c>
      <c r="F22" s="23">
        <v>2.2225772324788082E-3</v>
      </c>
      <c r="G22" s="82"/>
      <c r="H22" s="83"/>
    </row>
    <row r="23" spans="2:8" s="1" customFormat="1" x14ac:dyDescent="0.2">
      <c r="B23" s="20" t="s">
        <v>17</v>
      </c>
      <c r="C23" s="106">
        <v>27</v>
      </c>
      <c r="D23" s="107">
        <v>4.192546583850932E-2</v>
      </c>
      <c r="E23" s="106">
        <v>72390</v>
      </c>
      <c r="F23" s="23">
        <v>1.0911063886607775E-3</v>
      </c>
      <c r="G23" s="82"/>
      <c r="H23" s="83"/>
    </row>
    <row r="24" spans="2:8" s="1" customFormat="1" x14ac:dyDescent="0.2">
      <c r="B24" s="20" t="s">
        <v>34</v>
      </c>
      <c r="C24" s="106">
        <v>61</v>
      </c>
      <c r="D24" s="107">
        <v>9.4720496894409936E-2</v>
      </c>
      <c r="E24" s="106">
        <v>23273755</v>
      </c>
      <c r="F24" s="23">
        <v>0.35079628082091052</v>
      </c>
      <c r="G24" s="82"/>
      <c r="H24" s="83"/>
    </row>
    <row r="25" spans="2:8" s="1" customFormat="1" x14ac:dyDescent="0.2">
      <c r="B25" s="20" t="s">
        <v>50</v>
      </c>
      <c r="C25" s="106">
        <v>36</v>
      </c>
      <c r="D25" s="107">
        <v>5.5900621118012424E-2</v>
      </c>
      <c r="E25" s="106">
        <v>1333934</v>
      </c>
      <c r="F25" s="23">
        <v>2.0105869725816072E-2</v>
      </c>
      <c r="G25" s="82"/>
      <c r="H25" s="83"/>
    </row>
    <row r="26" spans="2:8" s="1" customFormat="1" x14ac:dyDescent="0.2">
      <c r="B26" s="20" t="s">
        <v>38</v>
      </c>
      <c r="C26" s="106">
        <v>26</v>
      </c>
      <c r="D26" s="107">
        <v>4.0372670807453416E-2</v>
      </c>
      <c r="E26" s="106">
        <v>14749</v>
      </c>
      <c r="F26" s="23">
        <v>2.2230595560654521E-4</v>
      </c>
      <c r="G26" s="82"/>
      <c r="H26" s="83"/>
    </row>
    <row r="27" spans="2:8" s="1" customFormat="1" x14ac:dyDescent="0.2">
      <c r="B27" s="20" t="s">
        <v>19</v>
      </c>
      <c r="C27" s="106">
        <v>23</v>
      </c>
      <c r="D27" s="107">
        <v>3.5714285714285712E-2</v>
      </c>
      <c r="E27" s="106">
        <v>23754</v>
      </c>
      <c r="F27" s="23">
        <v>3.5803482741052781E-4</v>
      </c>
      <c r="G27" s="82"/>
      <c r="H27" s="83"/>
    </row>
    <row r="28" spans="2:8" s="1" customFormat="1" x14ac:dyDescent="0.2">
      <c r="B28" s="46" t="s">
        <v>28</v>
      </c>
      <c r="C28" s="106">
        <v>5</v>
      </c>
      <c r="D28" s="107">
        <v>7.763975155279503E-3</v>
      </c>
      <c r="E28" s="106">
        <v>19348</v>
      </c>
      <c r="F28" s="23">
        <v>2.9162489857450922E-4</v>
      </c>
      <c r="G28" s="82"/>
      <c r="H28" s="83"/>
    </row>
    <row r="29" spans="2:8" s="1" customFormat="1" x14ac:dyDescent="0.2">
      <c r="B29" s="46" t="s">
        <v>23</v>
      </c>
      <c r="C29" s="106">
        <v>7</v>
      </c>
      <c r="D29" s="107">
        <v>1.0869565217391304E-2</v>
      </c>
      <c r="E29" s="106">
        <v>26542</v>
      </c>
      <c r="F29" s="23">
        <v>4.0005726989686912E-4</v>
      </c>
      <c r="G29" s="82"/>
      <c r="H29" s="83"/>
    </row>
    <row r="30" spans="2:8" s="1" customFormat="1" x14ac:dyDescent="0.2">
      <c r="B30" s="46" t="s">
        <v>24</v>
      </c>
      <c r="C30" s="106">
        <v>7</v>
      </c>
      <c r="D30" s="107">
        <v>1.0869565217391304E-2</v>
      </c>
      <c r="E30" s="106">
        <v>204897</v>
      </c>
      <c r="F30" s="23">
        <v>3.0883329978923513E-3</v>
      </c>
      <c r="G30" s="82"/>
      <c r="H30" s="83"/>
    </row>
    <row r="31" spans="2:8" s="1" customFormat="1" ht="28.5" x14ac:dyDescent="0.2">
      <c r="B31" s="20" t="s">
        <v>25</v>
      </c>
      <c r="C31" s="106">
        <v>7</v>
      </c>
      <c r="D31" s="107">
        <v>1.0869565217391304E-2</v>
      </c>
      <c r="E31" s="106">
        <v>215328</v>
      </c>
      <c r="F31" s="23">
        <v>3.2455554145261484E-3</v>
      </c>
      <c r="G31" s="82"/>
      <c r="H31" s="83"/>
    </row>
    <row r="32" spans="2:8" s="1" customFormat="1" x14ac:dyDescent="0.2">
      <c r="B32" s="20" t="s">
        <v>41</v>
      </c>
      <c r="C32" s="106">
        <v>72</v>
      </c>
      <c r="D32" s="107">
        <v>0.11180124223602485</v>
      </c>
      <c r="E32" s="106">
        <v>66564</v>
      </c>
      <c r="F32" s="23">
        <v>1.0032933506674401E-3</v>
      </c>
      <c r="G32" s="82"/>
      <c r="H32" s="83"/>
    </row>
    <row r="33" spans="2:8" s="1" customFormat="1" x14ac:dyDescent="0.2">
      <c r="B33" s="24" t="s">
        <v>79</v>
      </c>
      <c r="C33" s="108">
        <v>76</v>
      </c>
      <c r="D33" s="109">
        <v>0.11801242236024845</v>
      </c>
      <c r="E33" s="108">
        <v>155820</v>
      </c>
      <c r="F33" s="81">
        <v>2.3486144147136668E-3</v>
      </c>
      <c r="G33" s="82"/>
      <c r="H33" s="83"/>
    </row>
    <row r="34" spans="2:8" s="28" customFormat="1" ht="12" x14ac:dyDescent="0.2">
      <c r="B34" s="28" t="s">
        <v>20</v>
      </c>
    </row>
    <row r="38" spans="2:8" x14ac:dyDescent="0.25">
      <c r="F38" s="29"/>
    </row>
    <row r="39" spans="2:8" x14ac:dyDescent="0.25">
      <c r="F39" s="29"/>
    </row>
    <row r="40" spans="2:8" x14ac:dyDescent="0.25">
      <c r="F40" s="29"/>
    </row>
    <row r="41" spans="2:8" x14ac:dyDescent="0.25">
      <c r="F41" s="29"/>
    </row>
    <row r="42" spans="2:8" x14ac:dyDescent="0.25">
      <c r="F42" s="29"/>
    </row>
    <row r="43" spans="2:8" x14ac:dyDescent="0.25">
      <c r="F43" s="29"/>
    </row>
    <row r="44" spans="2:8" x14ac:dyDescent="0.25">
      <c r="F44" s="29"/>
    </row>
    <row r="45" spans="2:8" x14ac:dyDescent="0.25">
      <c r="F45" s="29"/>
    </row>
    <row r="46" spans="2:8" x14ac:dyDescent="0.25">
      <c r="F46" s="29"/>
    </row>
    <row r="47" spans="2:8" x14ac:dyDescent="0.25">
      <c r="F47" s="29"/>
    </row>
    <row r="48" spans="2:8" x14ac:dyDescent="0.25">
      <c r="F48" s="29"/>
    </row>
    <row r="49" spans="6:6" x14ac:dyDescent="0.25">
      <c r="F49" s="29"/>
    </row>
    <row r="50" spans="6:6" x14ac:dyDescent="0.25">
      <c r="F50" s="29"/>
    </row>
    <row r="51" spans="6:6" x14ac:dyDescent="0.25">
      <c r="F51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Hoja49"/>
  <dimension ref="B1:K51"/>
  <sheetViews>
    <sheetView showGridLines="0" view="pageBreakPreview" topLeftCell="A7" zoomScaleNormal="80" zoomScaleSheetLayoutView="100" workbookViewId="0">
      <selection activeCell="B15" sqref="B15"/>
    </sheetView>
  </sheetViews>
  <sheetFormatPr baseColWidth="10" defaultRowHeight="15" x14ac:dyDescent="0.25"/>
  <cols>
    <col min="1" max="1" width="1.140625" customWidth="1"/>
    <col min="2" max="2" width="79.85546875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85"/>
    </row>
    <row r="3" spans="2:11" s="1" customFormat="1" x14ac:dyDescent="0.2">
      <c r="B3" s="6"/>
      <c r="F3" s="8"/>
    </row>
    <row r="4" spans="2:11" s="1" customFormat="1" x14ac:dyDescent="0.2">
      <c r="B4" s="6"/>
      <c r="F4" s="8"/>
    </row>
    <row r="5" spans="2:11" s="1" customFormat="1" x14ac:dyDescent="0.2">
      <c r="B5" s="6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10"/>
      <c r="D7" s="110"/>
      <c r="E7" s="110"/>
      <c r="F7" s="14"/>
    </row>
    <row r="8" spans="2:11" s="1" customFormat="1" ht="15.75" x14ac:dyDescent="0.25">
      <c r="B8" s="142" t="s">
        <v>0</v>
      </c>
      <c r="C8" s="158"/>
      <c r="D8" s="158"/>
      <c r="E8" s="158"/>
      <c r="F8" s="144"/>
    </row>
    <row r="9" spans="2:11" s="1" customFormat="1" ht="15.75" x14ac:dyDescent="0.25">
      <c r="B9" s="142" t="s">
        <v>1</v>
      </c>
      <c r="C9" s="158"/>
      <c r="D9" s="158"/>
      <c r="E9" s="158"/>
      <c r="F9" s="144"/>
    </row>
    <row r="10" spans="2:11" s="1" customFormat="1" ht="15.75" x14ac:dyDescent="0.25">
      <c r="B10" s="142" t="s">
        <v>2</v>
      </c>
      <c r="C10" s="158"/>
      <c r="D10" s="158"/>
      <c r="E10" s="158"/>
      <c r="F10" s="144"/>
    </row>
    <row r="11" spans="2:11" s="1" customFormat="1" ht="15.75" x14ac:dyDescent="0.25">
      <c r="B11" s="157" t="s">
        <v>84</v>
      </c>
      <c r="C11" s="158"/>
      <c r="D11" s="158"/>
      <c r="E11" s="158"/>
      <c r="F11" s="144"/>
    </row>
    <row r="12" spans="2:11" s="1" customFormat="1" ht="5.25" customHeight="1" x14ac:dyDescent="0.2">
      <c r="B12" s="12"/>
      <c r="C12" s="110"/>
      <c r="D12" s="110"/>
      <c r="E12" s="110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v>603</v>
      </c>
      <c r="D15" s="18">
        <v>0.99999999999999989</v>
      </c>
      <c r="E15" s="17">
        <v>103044778</v>
      </c>
      <c r="F15" s="19">
        <v>1</v>
      </c>
      <c r="G15" s="80"/>
      <c r="H15" s="80"/>
      <c r="I15" s="80"/>
      <c r="J15" s="80"/>
      <c r="K15" s="80"/>
    </row>
    <row r="16" spans="2:11" s="1" customFormat="1" x14ac:dyDescent="0.2">
      <c r="B16" s="111" t="s">
        <v>21</v>
      </c>
      <c r="C16" s="106">
        <v>62</v>
      </c>
      <c r="D16" s="107">
        <v>0.10281923714759536</v>
      </c>
      <c r="E16" s="106">
        <v>167262</v>
      </c>
      <c r="F16" s="23">
        <v>1.6231972473170837E-3</v>
      </c>
      <c r="G16" s="82"/>
      <c r="H16" s="83"/>
      <c r="I16" s="80"/>
      <c r="J16" s="80"/>
      <c r="K16" s="80"/>
    </row>
    <row r="17" spans="2:8" s="1" customFormat="1" x14ac:dyDescent="0.2">
      <c r="B17" s="111" t="s">
        <v>10</v>
      </c>
      <c r="C17" s="106">
        <v>24</v>
      </c>
      <c r="D17" s="107">
        <v>3.9800995024875621E-2</v>
      </c>
      <c r="E17" s="106">
        <v>8522</v>
      </c>
      <c r="F17" s="23">
        <v>8.2701910425776252E-5</v>
      </c>
      <c r="G17" s="82"/>
      <c r="H17" s="83"/>
    </row>
    <row r="18" spans="2:8" s="1" customFormat="1" x14ac:dyDescent="0.2">
      <c r="B18" s="111" t="s">
        <v>11</v>
      </c>
      <c r="C18" s="106">
        <v>86</v>
      </c>
      <c r="D18" s="107">
        <v>0.14262023217247097</v>
      </c>
      <c r="E18" s="106">
        <v>46908454</v>
      </c>
      <c r="F18" s="23">
        <v>0.45522398039423212</v>
      </c>
      <c r="G18" s="82"/>
      <c r="H18" s="83"/>
    </row>
    <row r="19" spans="2:8" s="1" customFormat="1" x14ac:dyDescent="0.2">
      <c r="B19" s="111" t="s">
        <v>49</v>
      </c>
      <c r="C19" s="106">
        <v>38</v>
      </c>
      <c r="D19" s="107">
        <v>6.3018242122719739E-2</v>
      </c>
      <c r="E19" s="106">
        <v>20800694</v>
      </c>
      <c r="F19" s="23">
        <v>0.20186072893475496</v>
      </c>
      <c r="G19" s="82"/>
      <c r="H19" s="83"/>
    </row>
    <row r="20" spans="2:8" s="1" customFormat="1" x14ac:dyDescent="0.2">
      <c r="B20" s="111" t="s">
        <v>14</v>
      </c>
      <c r="C20" s="106">
        <v>40</v>
      </c>
      <c r="D20" s="107">
        <v>6.633499170812604E-2</v>
      </c>
      <c r="E20" s="106">
        <v>2194387</v>
      </c>
      <c r="F20" s="23">
        <v>2.1295470208107004E-2</v>
      </c>
      <c r="G20" s="82"/>
      <c r="H20" s="83"/>
    </row>
    <row r="21" spans="2:8" s="1" customFormat="1" x14ac:dyDescent="0.2">
      <c r="B21" s="112" t="s">
        <v>15</v>
      </c>
      <c r="C21" s="106">
        <v>23</v>
      </c>
      <c r="D21" s="107">
        <v>3.8142620232172471E-2</v>
      </c>
      <c r="E21" s="106">
        <v>55792</v>
      </c>
      <c r="F21" s="23">
        <v>5.4143452082549973E-4</v>
      </c>
      <c r="G21" s="82"/>
      <c r="H21" s="83"/>
    </row>
    <row r="22" spans="2:8" s="1" customFormat="1" x14ac:dyDescent="0.2">
      <c r="B22" s="111" t="s">
        <v>16</v>
      </c>
      <c r="C22" s="106">
        <v>19</v>
      </c>
      <c r="D22" s="107">
        <v>3.150912106135987E-2</v>
      </c>
      <c r="E22" s="106">
        <v>118823</v>
      </c>
      <c r="F22" s="23">
        <v>1.1531200542738808E-3</v>
      </c>
      <c r="G22" s="82"/>
      <c r="H22" s="83"/>
    </row>
    <row r="23" spans="2:8" s="1" customFormat="1" x14ac:dyDescent="0.2">
      <c r="B23" s="111" t="s">
        <v>17</v>
      </c>
      <c r="C23" s="106">
        <v>30</v>
      </c>
      <c r="D23" s="107">
        <v>4.975124378109453E-2</v>
      </c>
      <c r="E23" s="106">
        <v>49899</v>
      </c>
      <c r="F23" s="23">
        <v>4.842457906988746E-4</v>
      </c>
      <c r="G23" s="82"/>
      <c r="H23" s="83"/>
    </row>
    <row r="24" spans="2:8" s="1" customFormat="1" x14ac:dyDescent="0.2">
      <c r="B24" s="111" t="s">
        <v>34</v>
      </c>
      <c r="C24" s="106">
        <v>90</v>
      </c>
      <c r="D24" s="107">
        <v>0.14925373134328357</v>
      </c>
      <c r="E24" s="106">
        <v>30890162</v>
      </c>
      <c r="F24" s="23">
        <v>0.29977416225788756</v>
      </c>
      <c r="G24" s="82"/>
      <c r="H24" s="83"/>
    </row>
    <row r="25" spans="2:8" s="1" customFormat="1" x14ac:dyDescent="0.2">
      <c r="B25" s="111" t="s">
        <v>50</v>
      </c>
      <c r="C25" s="106">
        <v>53</v>
      </c>
      <c r="D25" s="107">
        <v>8.7893864013267001E-2</v>
      </c>
      <c r="E25" s="106">
        <v>1476115</v>
      </c>
      <c r="F25" s="23">
        <v>1.4324985978425806E-2</v>
      </c>
      <c r="G25" s="82"/>
      <c r="H25" s="83"/>
    </row>
    <row r="26" spans="2:8" s="1" customFormat="1" x14ac:dyDescent="0.2">
      <c r="B26" s="111" t="s">
        <v>38</v>
      </c>
      <c r="C26" s="106">
        <v>44</v>
      </c>
      <c r="D26" s="107">
        <v>7.2968490878938641E-2</v>
      </c>
      <c r="E26" s="106">
        <v>18440</v>
      </c>
      <c r="F26" s="23">
        <v>1.7895132929492071E-4</v>
      </c>
      <c r="G26" s="82"/>
      <c r="H26" s="83"/>
    </row>
    <row r="27" spans="2:8" s="1" customFormat="1" x14ac:dyDescent="0.2">
      <c r="B27" s="111" t="s">
        <v>19</v>
      </c>
      <c r="C27" s="106">
        <v>31</v>
      </c>
      <c r="D27" s="107">
        <v>5.140961857379768E-2</v>
      </c>
      <c r="E27" s="106">
        <v>27361</v>
      </c>
      <c r="F27" s="23">
        <v>2.6552534277865102E-4</v>
      </c>
      <c r="G27" s="82"/>
      <c r="H27" s="83"/>
    </row>
    <row r="28" spans="2:8" s="1" customFormat="1" x14ac:dyDescent="0.2">
      <c r="B28" s="112" t="s">
        <v>28</v>
      </c>
      <c r="C28" s="106">
        <v>1</v>
      </c>
      <c r="D28" s="107">
        <v>1.658374792703151E-3</v>
      </c>
      <c r="E28" s="106">
        <v>3858</v>
      </c>
      <c r="F28" s="23">
        <v>3.7440034079165082E-5</v>
      </c>
      <c r="G28" s="82"/>
      <c r="H28" s="83"/>
    </row>
    <row r="29" spans="2:8" s="1" customFormat="1" x14ac:dyDescent="0.2">
      <c r="B29" s="112" t="s">
        <v>23</v>
      </c>
      <c r="C29" s="106">
        <v>3</v>
      </c>
      <c r="D29" s="107">
        <v>4.9751243781094526E-3</v>
      </c>
      <c r="E29" s="106">
        <v>10064</v>
      </c>
      <c r="F29" s="23">
        <v>9.76662786347116E-5</v>
      </c>
      <c r="G29" s="82"/>
      <c r="H29" s="83"/>
    </row>
    <row r="30" spans="2:8" s="1" customFormat="1" x14ac:dyDescent="0.2">
      <c r="B30" s="112" t="s">
        <v>24</v>
      </c>
      <c r="C30" s="106">
        <v>3</v>
      </c>
      <c r="D30" s="107">
        <v>4.9751243781094526E-3</v>
      </c>
      <c r="E30" s="106">
        <v>73117</v>
      </c>
      <c r="F30" s="23">
        <v>7.0956531149982192E-4</v>
      </c>
      <c r="G30" s="82"/>
      <c r="H30" s="83"/>
    </row>
    <row r="31" spans="2:8" s="1" customFormat="1" ht="28.5" x14ac:dyDescent="0.2">
      <c r="B31" s="111" t="s">
        <v>25</v>
      </c>
      <c r="C31" s="106">
        <v>5</v>
      </c>
      <c r="D31" s="107">
        <v>8.291873963515755E-3</v>
      </c>
      <c r="E31" s="106">
        <v>136660</v>
      </c>
      <c r="F31" s="23">
        <v>1.3262195586466303E-3</v>
      </c>
      <c r="G31" s="82"/>
      <c r="H31" s="83"/>
    </row>
    <row r="32" spans="2:8" s="1" customFormat="1" x14ac:dyDescent="0.2">
      <c r="B32" s="111" t="s">
        <v>41</v>
      </c>
      <c r="C32" s="106">
        <v>1</v>
      </c>
      <c r="D32" s="107">
        <v>1.658374792703151E-3</v>
      </c>
      <c r="E32" s="106">
        <v>1142</v>
      </c>
      <c r="F32" s="23">
        <v>1.1082560632039016E-5</v>
      </c>
      <c r="G32" s="82"/>
      <c r="H32" s="83"/>
    </row>
    <row r="33" spans="2:8" s="1" customFormat="1" x14ac:dyDescent="0.2">
      <c r="B33" s="113" t="s">
        <v>79</v>
      </c>
      <c r="C33" s="108">
        <v>50</v>
      </c>
      <c r="D33" s="109">
        <v>8.2918739635157543E-2</v>
      </c>
      <c r="E33" s="108">
        <v>104026</v>
      </c>
      <c r="F33" s="81">
        <v>1.0095222874855435E-3</v>
      </c>
      <c r="G33" s="82"/>
      <c r="H33" s="83"/>
    </row>
    <row r="34" spans="2:8" s="28" customFormat="1" ht="12" x14ac:dyDescent="0.2">
      <c r="B34" s="28" t="s">
        <v>20</v>
      </c>
    </row>
    <row r="38" spans="2:8" x14ac:dyDescent="0.25">
      <c r="F38" s="29"/>
    </row>
    <row r="39" spans="2:8" x14ac:dyDescent="0.25">
      <c r="F39" s="29"/>
    </row>
    <row r="40" spans="2:8" x14ac:dyDescent="0.25">
      <c r="F40" s="29"/>
    </row>
    <row r="41" spans="2:8" x14ac:dyDescent="0.25">
      <c r="F41" s="29"/>
    </row>
    <row r="42" spans="2:8" x14ac:dyDescent="0.25">
      <c r="F42" s="29"/>
    </row>
    <row r="43" spans="2:8" x14ac:dyDescent="0.25">
      <c r="F43" s="29"/>
    </row>
    <row r="44" spans="2:8" x14ac:dyDescent="0.25">
      <c r="F44" s="29"/>
    </row>
    <row r="45" spans="2:8" x14ac:dyDescent="0.25">
      <c r="F45" s="29"/>
    </row>
    <row r="46" spans="2:8" x14ac:dyDescent="0.25">
      <c r="F46" s="29"/>
    </row>
    <row r="47" spans="2:8" x14ac:dyDescent="0.25">
      <c r="F47" s="29"/>
    </row>
    <row r="48" spans="2:8" x14ac:dyDescent="0.25">
      <c r="F48" s="29"/>
    </row>
    <row r="49" spans="6:6" x14ac:dyDescent="0.25">
      <c r="F49" s="29"/>
    </row>
    <row r="50" spans="6:6" x14ac:dyDescent="0.25">
      <c r="F50" s="29"/>
    </row>
    <row r="51" spans="6:6" x14ac:dyDescent="0.25">
      <c r="F51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1:H47"/>
  <sheetViews>
    <sheetView showGridLines="0" view="pageBreakPreview" zoomScaleNormal="80" zoomScaleSheetLayoutView="100" workbookViewId="0">
      <selection activeCell="I7" sqref="I7"/>
    </sheetView>
  </sheetViews>
  <sheetFormatPr baseColWidth="10" defaultRowHeight="15" x14ac:dyDescent="0.25"/>
  <cols>
    <col min="1" max="1" width="2.28515625" customWidth="1"/>
    <col min="2" max="2" width="0.7109375" customWidth="1"/>
    <col min="3" max="3" width="64.85546875" customWidth="1"/>
    <col min="4" max="6" width="14.85546875" customWidth="1"/>
    <col min="7" max="7" width="13.42578125" customWidth="1"/>
    <col min="8" max="8" width="8.5703125" customWidth="1"/>
  </cols>
  <sheetData>
    <row r="1" spans="3:8" s="1" customFormat="1" ht="3.75" customHeight="1" thickBot="1" x14ac:dyDescent="0.25"/>
    <row r="2" spans="3:8" s="1" customFormat="1" ht="15.75" x14ac:dyDescent="0.25">
      <c r="C2" s="2"/>
      <c r="D2" s="3"/>
      <c r="E2" s="3"/>
      <c r="F2" s="3"/>
      <c r="G2" s="4"/>
      <c r="H2" s="5"/>
    </row>
    <row r="3" spans="3:8" s="1" customFormat="1" x14ac:dyDescent="0.2">
      <c r="C3" s="6"/>
      <c r="D3" s="7"/>
      <c r="E3" s="7"/>
      <c r="F3" s="7"/>
      <c r="G3" s="8"/>
    </row>
    <row r="4" spans="3:8" s="1" customFormat="1" x14ac:dyDescent="0.2">
      <c r="C4" s="6"/>
      <c r="D4" s="7"/>
      <c r="E4" s="7"/>
      <c r="F4" s="7"/>
      <c r="G4" s="8"/>
    </row>
    <row r="5" spans="3:8" s="1" customFormat="1" x14ac:dyDescent="0.2">
      <c r="C5" s="6"/>
      <c r="D5" s="7"/>
      <c r="E5" s="7"/>
      <c r="F5" s="7"/>
      <c r="G5" s="8"/>
    </row>
    <row r="6" spans="3:8" s="1" customFormat="1" ht="15.75" thickBot="1" x14ac:dyDescent="0.25">
      <c r="C6" s="9"/>
      <c r="D6" s="10"/>
      <c r="E6" s="10"/>
      <c r="F6" s="10"/>
      <c r="G6" s="11"/>
    </row>
    <row r="7" spans="3:8" s="1" customFormat="1" ht="5.25" customHeight="1" x14ac:dyDescent="0.2">
      <c r="C7" s="12"/>
      <c r="D7" s="13"/>
      <c r="E7" s="13"/>
      <c r="F7" s="13"/>
      <c r="G7" s="14"/>
    </row>
    <row r="8" spans="3:8" s="1" customFormat="1" ht="15.75" x14ac:dyDescent="0.25">
      <c r="C8" s="142" t="s">
        <v>0</v>
      </c>
      <c r="D8" s="143"/>
      <c r="E8" s="143"/>
      <c r="F8" s="143"/>
      <c r="G8" s="144"/>
    </row>
    <row r="9" spans="3:8" s="1" customFormat="1" ht="15.75" x14ac:dyDescent="0.25">
      <c r="C9" s="142" t="s">
        <v>1</v>
      </c>
      <c r="D9" s="143"/>
      <c r="E9" s="143"/>
      <c r="F9" s="143"/>
      <c r="G9" s="144"/>
    </row>
    <row r="10" spans="3:8" s="1" customFormat="1" ht="15.75" x14ac:dyDescent="0.25">
      <c r="C10" s="142" t="s">
        <v>2</v>
      </c>
      <c r="D10" s="143"/>
      <c r="E10" s="143"/>
      <c r="F10" s="143"/>
      <c r="G10" s="144"/>
    </row>
    <row r="11" spans="3:8" s="1" customFormat="1" ht="15.75" x14ac:dyDescent="0.25">
      <c r="C11" s="142" t="s">
        <v>35</v>
      </c>
      <c r="D11" s="143"/>
      <c r="E11" s="143"/>
      <c r="F11" s="143"/>
      <c r="G11" s="144"/>
    </row>
    <row r="12" spans="3:8" s="1" customFormat="1" ht="5.25" customHeight="1" x14ac:dyDescent="0.2">
      <c r="C12" s="12"/>
      <c r="D12" s="13"/>
      <c r="E12" s="13"/>
      <c r="F12" s="13"/>
      <c r="G12" s="15"/>
    </row>
    <row r="13" spans="3:8" s="1" customFormat="1" ht="31.5" customHeight="1" x14ac:dyDescent="0.2">
      <c r="C13" s="145" t="s">
        <v>3</v>
      </c>
      <c r="D13" s="147" t="s">
        <v>4</v>
      </c>
      <c r="E13" s="147"/>
      <c r="F13" s="147" t="s">
        <v>5</v>
      </c>
      <c r="G13" s="148"/>
    </row>
    <row r="14" spans="3:8" s="1" customFormat="1" ht="15.75" x14ac:dyDescent="0.2">
      <c r="C14" s="146"/>
      <c r="D14" s="30" t="s">
        <v>6</v>
      </c>
      <c r="E14" s="30" t="s">
        <v>7</v>
      </c>
      <c r="F14" s="30" t="s">
        <v>8</v>
      </c>
      <c r="G14" s="31" t="s">
        <v>7</v>
      </c>
    </row>
    <row r="15" spans="3:8" s="1" customFormat="1" x14ac:dyDescent="0.2">
      <c r="C15" s="16" t="s">
        <v>9</v>
      </c>
      <c r="D15" s="17">
        <f>SUM(D16:D29)</f>
        <v>528</v>
      </c>
      <c r="E15" s="18">
        <f>SUM(E16:E29)</f>
        <v>1.0000000000000002</v>
      </c>
      <c r="F15" s="17">
        <f>SUM(F16:F29)</f>
        <v>56790509</v>
      </c>
      <c r="G15" s="19">
        <f>SUM(G16:G29)</f>
        <v>1</v>
      </c>
    </row>
    <row r="16" spans="3:8" s="1" customFormat="1" x14ac:dyDescent="0.2">
      <c r="C16" s="20" t="s">
        <v>21</v>
      </c>
      <c r="D16" s="38">
        <v>57</v>
      </c>
      <c r="E16" s="39">
        <f>D16/$D$15</f>
        <v>0.10795454545454546</v>
      </c>
      <c r="F16" s="38">
        <v>107384</v>
      </c>
      <c r="G16" s="23">
        <f>F16/$F$15</f>
        <v>1.8908793368976496E-3</v>
      </c>
    </row>
    <row r="17" spans="3:7" s="1" customFormat="1" x14ac:dyDescent="0.2">
      <c r="C17" s="20" t="s">
        <v>10</v>
      </c>
      <c r="D17" s="38">
        <v>30</v>
      </c>
      <c r="E17" s="39">
        <f t="shared" ref="E17:E29" si="0">D17/$D$15</f>
        <v>5.6818181818181816E-2</v>
      </c>
      <c r="F17" s="38">
        <v>25986</v>
      </c>
      <c r="G17" s="23">
        <f t="shared" ref="G17:G29" si="1">F17/$F$15</f>
        <v>4.5757645877060198E-4</v>
      </c>
    </row>
    <row r="18" spans="3:7" s="1" customFormat="1" x14ac:dyDescent="0.2">
      <c r="C18" s="20" t="s">
        <v>11</v>
      </c>
      <c r="D18" s="38">
        <v>59</v>
      </c>
      <c r="E18" s="39">
        <f t="shared" si="0"/>
        <v>0.11174242424242424</v>
      </c>
      <c r="F18" s="38">
        <v>27323225</v>
      </c>
      <c r="G18" s="23">
        <f t="shared" si="1"/>
        <v>0.48112308695806899</v>
      </c>
    </row>
    <row r="19" spans="3:7" s="1" customFormat="1" x14ac:dyDescent="0.2">
      <c r="C19" s="20" t="s">
        <v>12</v>
      </c>
      <c r="D19" s="38">
        <v>49</v>
      </c>
      <c r="E19" s="39">
        <f t="shared" si="0"/>
        <v>9.2803030303030304E-2</v>
      </c>
      <c r="F19" s="38">
        <v>28275</v>
      </c>
      <c r="G19" s="23">
        <f t="shared" si="1"/>
        <v>4.978824894842904E-4</v>
      </c>
    </row>
    <row r="20" spans="3:7" s="1" customFormat="1" x14ac:dyDescent="0.2">
      <c r="C20" s="20" t="s">
        <v>13</v>
      </c>
      <c r="D20" s="38">
        <v>32</v>
      </c>
      <c r="E20" s="39">
        <f t="shared" si="0"/>
        <v>6.0606060606060608E-2</v>
      </c>
      <c r="F20" s="38">
        <v>105036</v>
      </c>
      <c r="G20" s="23">
        <f t="shared" si="1"/>
        <v>1.8495344001935254E-3</v>
      </c>
    </row>
    <row r="21" spans="3:7" s="1" customFormat="1" x14ac:dyDescent="0.2">
      <c r="C21" s="20" t="s">
        <v>14</v>
      </c>
      <c r="D21" s="38">
        <v>49</v>
      </c>
      <c r="E21" s="39">
        <f t="shared" si="0"/>
        <v>9.2803030303030304E-2</v>
      </c>
      <c r="F21" s="38">
        <v>1929120</v>
      </c>
      <c r="G21" s="23">
        <f t="shared" si="1"/>
        <v>3.3969056343552052E-2</v>
      </c>
    </row>
    <row r="22" spans="3:7" s="1" customFormat="1" x14ac:dyDescent="0.2">
      <c r="C22" s="20" t="s">
        <v>15</v>
      </c>
      <c r="D22" s="38">
        <v>40</v>
      </c>
      <c r="E22" s="39">
        <f t="shared" si="0"/>
        <v>7.575757575757576E-2</v>
      </c>
      <c r="F22" s="38">
        <v>700390</v>
      </c>
      <c r="G22" s="23">
        <f t="shared" si="1"/>
        <v>1.2332870621039865E-2</v>
      </c>
    </row>
    <row r="23" spans="3:7" s="1" customFormat="1" x14ac:dyDescent="0.2">
      <c r="C23" s="20" t="s">
        <v>16</v>
      </c>
      <c r="D23" s="38">
        <v>40</v>
      </c>
      <c r="E23" s="39">
        <f t="shared" si="0"/>
        <v>7.575757575757576E-2</v>
      </c>
      <c r="F23" s="38">
        <v>957684</v>
      </c>
      <c r="G23" s="23">
        <f t="shared" si="1"/>
        <v>1.686345160244998E-2</v>
      </c>
    </row>
    <row r="24" spans="3:7" s="1" customFormat="1" x14ac:dyDescent="0.2">
      <c r="C24" s="20" t="s">
        <v>17</v>
      </c>
      <c r="D24" s="38">
        <v>40</v>
      </c>
      <c r="E24" s="39">
        <f t="shared" si="0"/>
        <v>7.575757575757576E-2</v>
      </c>
      <c r="F24" s="38">
        <v>576087</v>
      </c>
      <c r="G24" s="23">
        <f t="shared" si="1"/>
        <v>1.0144071784952658E-2</v>
      </c>
    </row>
    <row r="25" spans="3:7" s="1" customFormat="1" x14ac:dyDescent="0.2">
      <c r="C25" s="20" t="s">
        <v>34</v>
      </c>
      <c r="D25" s="38">
        <v>83</v>
      </c>
      <c r="E25" s="39">
        <f t="shared" si="0"/>
        <v>0.1571969696969697</v>
      </c>
      <c r="F25" s="38">
        <v>22990737</v>
      </c>
      <c r="G25" s="23">
        <f t="shared" si="1"/>
        <v>0.40483414226838504</v>
      </c>
    </row>
    <row r="26" spans="3:7" s="1" customFormat="1" x14ac:dyDescent="0.2">
      <c r="C26" s="20" t="s">
        <v>22</v>
      </c>
      <c r="D26" s="38">
        <v>3</v>
      </c>
      <c r="E26" s="39">
        <f t="shared" si="0"/>
        <v>5.681818181818182E-3</v>
      </c>
      <c r="F26" s="38">
        <v>1128223</v>
      </c>
      <c r="G26" s="23">
        <f t="shared" si="1"/>
        <v>1.9866400563516694E-2</v>
      </c>
    </row>
    <row r="27" spans="3:7" s="1" customFormat="1" ht="15" customHeight="1" x14ac:dyDescent="0.2">
      <c r="C27" s="20" t="s">
        <v>19</v>
      </c>
      <c r="D27" s="38">
        <v>35</v>
      </c>
      <c r="E27" s="39">
        <f t="shared" si="0"/>
        <v>6.6287878787878785E-2</v>
      </c>
      <c r="F27" s="38">
        <v>881827</v>
      </c>
      <c r="G27" s="23">
        <f t="shared" si="1"/>
        <v>1.5527717844543355E-2</v>
      </c>
    </row>
    <row r="28" spans="3:7" s="1" customFormat="1" ht="15" customHeight="1" x14ac:dyDescent="0.2">
      <c r="C28" s="20" t="s">
        <v>28</v>
      </c>
      <c r="D28" s="38">
        <v>6</v>
      </c>
      <c r="E28" s="39">
        <f t="shared" si="0"/>
        <v>1.1363636363636364E-2</v>
      </c>
      <c r="F28" s="38">
        <v>19670</v>
      </c>
      <c r="G28" s="23">
        <f t="shared" si="1"/>
        <v>3.4636069206564078E-4</v>
      </c>
    </row>
    <row r="29" spans="3:7" s="1" customFormat="1" ht="15" customHeight="1" x14ac:dyDescent="0.2">
      <c r="C29" s="24" t="s">
        <v>23</v>
      </c>
      <c r="D29" s="40">
        <v>5</v>
      </c>
      <c r="E29" s="41">
        <f t="shared" si="0"/>
        <v>9.46969696969697E-3</v>
      </c>
      <c r="F29" s="40">
        <v>16865</v>
      </c>
      <c r="G29" s="27">
        <f t="shared" si="1"/>
        <v>2.9696863607966604E-4</v>
      </c>
    </row>
    <row r="30" spans="3:7" s="28" customFormat="1" ht="12" x14ac:dyDescent="0.2">
      <c r="C30" s="28" t="s">
        <v>20</v>
      </c>
    </row>
    <row r="34" spans="7:7" x14ac:dyDescent="0.25">
      <c r="G34" s="29"/>
    </row>
    <row r="35" spans="7:7" x14ac:dyDescent="0.25">
      <c r="G35" s="29"/>
    </row>
    <row r="36" spans="7:7" x14ac:dyDescent="0.25">
      <c r="G36" s="29"/>
    </row>
    <row r="37" spans="7:7" x14ac:dyDescent="0.25">
      <c r="G37" s="29"/>
    </row>
    <row r="38" spans="7:7" x14ac:dyDescent="0.25">
      <c r="G38" s="29"/>
    </row>
    <row r="39" spans="7:7" x14ac:dyDescent="0.25">
      <c r="G39" s="29"/>
    </row>
    <row r="40" spans="7:7" x14ac:dyDescent="0.25">
      <c r="G40" s="29"/>
    </row>
    <row r="41" spans="7:7" x14ac:dyDescent="0.25">
      <c r="G41" s="29"/>
    </row>
    <row r="42" spans="7:7" x14ac:dyDescent="0.25">
      <c r="G42" s="29"/>
    </row>
    <row r="43" spans="7:7" x14ac:dyDescent="0.25">
      <c r="G43" s="29"/>
    </row>
    <row r="44" spans="7:7" x14ac:dyDescent="0.25">
      <c r="G44" s="29"/>
    </row>
    <row r="45" spans="7:7" x14ac:dyDescent="0.25">
      <c r="G45" s="29"/>
    </row>
    <row r="46" spans="7:7" x14ac:dyDescent="0.25">
      <c r="G46" s="29"/>
    </row>
    <row r="47" spans="7:7" x14ac:dyDescent="0.25">
      <c r="G47" s="29"/>
    </row>
  </sheetData>
  <mergeCells count="7">
    <mergeCell ref="C8:G8"/>
    <mergeCell ref="C9:G9"/>
    <mergeCell ref="C10:G10"/>
    <mergeCell ref="C11:G11"/>
    <mergeCell ref="C13:C14"/>
    <mergeCell ref="D13:E13"/>
    <mergeCell ref="F13:G13"/>
  </mergeCells>
  <printOptions horizontalCentered="1" verticalCentered="1"/>
  <pageMargins left="0.15748031496062992" right="0.15748031496062992" top="0.39370078740157483" bottom="0.15748031496062992" header="0.31496062992125984" footer="0.31496062992125984"/>
  <pageSetup scale="101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Hoja50"/>
  <dimension ref="B1:K51"/>
  <sheetViews>
    <sheetView showGridLines="0" view="pageBreakPreview" zoomScaleNormal="80" zoomScaleSheetLayoutView="100" workbookViewId="0">
      <selection activeCell="B13" sqref="B13:B14"/>
    </sheetView>
  </sheetViews>
  <sheetFormatPr baseColWidth="10" defaultRowHeight="15" x14ac:dyDescent="0.25"/>
  <cols>
    <col min="1" max="1" width="1.140625" customWidth="1"/>
    <col min="2" max="2" width="79.85546875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85"/>
    </row>
    <row r="3" spans="2:11" s="1" customFormat="1" x14ac:dyDescent="0.2">
      <c r="B3" s="6"/>
      <c r="F3" s="8"/>
    </row>
    <row r="4" spans="2:11" s="1" customFormat="1" x14ac:dyDescent="0.2">
      <c r="B4" s="6"/>
      <c r="F4" s="8"/>
    </row>
    <row r="5" spans="2:11" s="1" customFormat="1" x14ac:dyDescent="0.2">
      <c r="B5" s="6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10"/>
      <c r="D7" s="110"/>
      <c r="E7" s="110"/>
      <c r="F7" s="14"/>
    </row>
    <row r="8" spans="2:11" s="1" customFormat="1" ht="15.75" x14ac:dyDescent="0.25">
      <c r="B8" s="142" t="s">
        <v>0</v>
      </c>
      <c r="C8" s="158"/>
      <c r="D8" s="158"/>
      <c r="E8" s="158"/>
      <c r="F8" s="144"/>
    </row>
    <row r="9" spans="2:11" s="1" customFormat="1" ht="15.75" x14ac:dyDescent="0.25">
      <c r="B9" s="142" t="s">
        <v>1</v>
      </c>
      <c r="C9" s="158"/>
      <c r="D9" s="158"/>
      <c r="E9" s="158"/>
      <c r="F9" s="144"/>
    </row>
    <row r="10" spans="2:11" s="1" customFormat="1" ht="15.75" x14ac:dyDescent="0.25">
      <c r="B10" s="142" t="s">
        <v>2</v>
      </c>
      <c r="C10" s="158"/>
      <c r="D10" s="158"/>
      <c r="E10" s="158"/>
      <c r="F10" s="144"/>
    </row>
    <row r="11" spans="2:11" s="1" customFormat="1" ht="15.75" x14ac:dyDescent="0.25">
      <c r="B11" s="157" t="s">
        <v>85</v>
      </c>
      <c r="C11" s="158"/>
      <c r="D11" s="158"/>
      <c r="E11" s="158"/>
      <c r="F11" s="144"/>
    </row>
    <row r="12" spans="2:11" s="1" customFormat="1" ht="5.25" customHeight="1" x14ac:dyDescent="0.2">
      <c r="B12" s="12"/>
      <c r="C12" s="110"/>
      <c r="D12" s="110"/>
      <c r="E12" s="110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v>522</v>
      </c>
      <c r="D15" s="18">
        <v>1.0000000000000002</v>
      </c>
      <c r="E15" s="17">
        <v>77751823</v>
      </c>
      <c r="F15" s="19">
        <v>1.0000000000000002</v>
      </c>
      <c r="G15" s="80"/>
      <c r="H15" s="80"/>
      <c r="I15" s="80"/>
      <c r="J15" s="80"/>
      <c r="K15" s="80"/>
    </row>
    <row r="16" spans="2:11" s="1" customFormat="1" x14ac:dyDescent="0.2">
      <c r="B16" s="111" t="s">
        <v>21</v>
      </c>
      <c r="C16" s="106">
        <v>61</v>
      </c>
      <c r="D16" s="107">
        <v>0.11685823754789272</v>
      </c>
      <c r="E16" s="106">
        <v>156328</v>
      </c>
      <c r="F16" s="23">
        <v>2.0106023752009005E-3</v>
      </c>
      <c r="G16" s="82"/>
      <c r="H16" s="83"/>
      <c r="I16" s="80"/>
      <c r="J16" s="80"/>
      <c r="K16" s="80"/>
    </row>
    <row r="17" spans="2:8" s="1" customFormat="1" x14ac:dyDescent="0.2">
      <c r="B17" s="111" t="s">
        <v>10</v>
      </c>
      <c r="C17" s="106">
        <v>25</v>
      </c>
      <c r="D17" s="107">
        <v>4.7892720306513412E-2</v>
      </c>
      <c r="E17" s="106">
        <v>8157</v>
      </c>
      <c r="F17" s="23">
        <v>1.0491072344374485E-4</v>
      </c>
      <c r="G17" s="82"/>
      <c r="H17" s="83"/>
    </row>
    <row r="18" spans="2:8" s="1" customFormat="1" x14ac:dyDescent="0.2">
      <c r="B18" s="111" t="s">
        <v>11</v>
      </c>
      <c r="C18" s="106">
        <v>88</v>
      </c>
      <c r="D18" s="107">
        <v>0.16858237547892721</v>
      </c>
      <c r="E18" s="106">
        <v>30999917</v>
      </c>
      <c r="F18" s="23">
        <v>0.39870341046537261</v>
      </c>
      <c r="G18" s="82"/>
      <c r="H18" s="83"/>
    </row>
    <row r="19" spans="2:8" s="1" customFormat="1" x14ac:dyDescent="0.2">
      <c r="B19" s="111" t="s">
        <v>49</v>
      </c>
      <c r="C19" s="106">
        <v>31</v>
      </c>
      <c r="D19" s="107">
        <v>5.938697318007663E-2</v>
      </c>
      <c r="E19" s="106">
        <v>21493399</v>
      </c>
      <c r="F19" s="23">
        <v>0.27643594928957488</v>
      </c>
      <c r="G19" s="82"/>
      <c r="H19" s="83"/>
    </row>
    <row r="20" spans="2:8" s="1" customFormat="1" x14ac:dyDescent="0.2">
      <c r="B20" s="111" t="s">
        <v>14</v>
      </c>
      <c r="C20" s="106">
        <v>28</v>
      </c>
      <c r="D20" s="107">
        <v>5.3639846743295021E-2</v>
      </c>
      <c r="E20" s="106">
        <v>1391289</v>
      </c>
      <c r="F20" s="23">
        <v>1.7893972723957867E-2</v>
      </c>
      <c r="G20" s="82"/>
      <c r="H20" s="83"/>
    </row>
    <row r="21" spans="2:8" s="1" customFormat="1" x14ac:dyDescent="0.2">
      <c r="B21" s="112" t="s">
        <v>15</v>
      </c>
      <c r="C21" s="106">
        <v>19</v>
      </c>
      <c r="D21" s="107">
        <v>3.6398467432950193E-2</v>
      </c>
      <c r="E21" s="106">
        <v>54480</v>
      </c>
      <c r="F21" s="23">
        <v>7.0069096643560365E-4</v>
      </c>
      <c r="G21" s="82"/>
      <c r="H21" s="83"/>
    </row>
    <row r="22" spans="2:8" s="1" customFormat="1" x14ac:dyDescent="0.2">
      <c r="B22" s="111" t="s">
        <v>16</v>
      </c>
      <c r="C22" s="106">
        <v>28</v>
      </c>
      <c r="D22" s="107">
        <v>5.3639846743295021E-2</v>
      </c>
      <c r="E22" s="106">
        <v>132043</v>
      </c>
      <c r="F22" s="23">
        <v>1.6982624317374527E-3</v>
      </c>
      <c r="G22" s="82"/>
      <c r="H22" s="83"/>
    </row>
    <row r="23" spans="2:8" s="1" customFormat="1" x14ac:dyDescent="0.2">
      <c r="B23" s="111" t="s">
        <v>17</v>
      </c>
      <c r="C23" s="106">
        <v>26</v>
      </c>
      <c r="D23" s="107">
        <v>4.9808429118773943E-2</v>
      </c>
      <c r="E23" s="106">
        <v>93051</v>
      </c>
      <c r="F23" s="23">
        <v>1.1967693670668017E-3</v>
      </c>
      <c r="G23" s="82"/>
      <c r="H23" s="83"/>
    </row>
    <row r="24" spans="2:8" s="1" customFormat="1" x14ac:dyDescent="0.2">
      <c r="B24" s="111" t="s">
        <v>34</v>
      </c>
      <c r="C24" s="106">
        <v>58</v>
      </c>
      <c r="D24" s="107">
        <v>0.1111111111111111</v>
      </c>
      <c r="E24" s="106">
        <v>21903968</v>
      </c>
      <c r="F24" s="23">
        <v>0.28171645570291004</v>
      </c>
      <c r="G24" s="82"/>
      <c r="H24" s="83"/>
    </row>
    <row r="25" spans="2:8" s="1" customFormat="1" x14ac:dyDescent="0.2">
      <c r="B25" s="111" t="s">
        <v>50</v>
      </c>
      <c r="C25" s="106">
        <v>51</v>
      </c>
      <c r="D25" s="107">
        <v>9.7701149425287362E-2</v>
      </c>
      <c r="E25" s="106">
        <v>1301942</v>
      </c>
      <c r="F25" s="23">
        <v>1.6744842111290431E-2</v>
      </c>
      <c r="G25" s="82"/>
      <c r="H25" s="83"/>
    </row>
    <row r="26" spans="2:8" s="1" customFormat="1" x14ac:dyDescent="0.2">
      <c r="B26" s="111" t="s">
        <v>38</v>
      </c>
      <c r="C26" s="106">
        <v>45</v>
      </c>
      <c r="D26" s="107">
        <v>8.6206896551724144E-2</v>
      </c>
      <c r="E26" s="106">
        <v>20936</v>
      </c>
      <c r="F26" s="23">
        <v>2.6926699840851319E-4</v>
      </c>
      <c r="G26" s="82"/>
      <c r="H26" s="83"/>
    </row>
    <row r="27" spans="2:8" s="1" customFormat="1" x14ac:dyDescent="0.2">
      <c r="B27" s="111" t="s">
        <v>19</v>
      </c>
      <c r="C27" s="106">
        <v>20</v>
      </c>
      <c r="D27" s="107">
        <v>3.8314176245210725E-2</v>
      </c>
      <c r="E27" s="106">
        <v>32677</v>
      </c>
      <c r="F27" s="23">
        <v>4.2027310407885868E-4</v>
      </c>
      <c r="G27" s="82"/>
      <c r="H27" s="83"/>
    </row>
    <row r="28" spans="2:8" s="1" customFormat="1" x14ac:dyDescent="0.2">
      <c r="B28" s="112" t="s">
        <v>28</v>
      </c>
      <c r="C28" s="106">
        <v>1</v>
      </c>
      <c r="D28" s="107">
        <v>1.9157088122605363E-3</v>
      </c>
      <c r="E28" s="106">
        <v>3022</v>
      </c>
      <c r="F28" s="23">
        <v>3.8867255884148206E-5</v>
      </c>
      <c r="G28" s="82"/>
      <c r="H28" s="83"/>
    </row>
    <row r="29" spans="2:8" s="1" customFormat="1" x14ac:dyDescent="0.2">
      <c r="B29" s="112" t="s">
        <v>23</v>
      </c>
      <c r="C29" s="106">
        <v>2</v>
      </c>
      <c r="D29" s="107">
        <v>3.8314176245210726E-3</v>
      </c>
      <c r="E29" s="106">
        <v>6524</v>
      </c>
      <c r="F29" s="23">
        <v>8.3908000459359002E-5</v>
      </c>
      <c r="G29" s="82"/>
      <c r="H29" s="83"/>
    </row>
    <row r="30" spans="2:8" s="1" customFormat="1" x14ac:dyDescent="0.2">
      <c r="B30" s="112" t="s">
        <v>24</v>
      </c>
      <c r="C30" s="106">
        <v>2</v>
      </c>
      <c r="D30" s="107">
        <v>3.8314176245210726E-3</v>
      </c>
      <c r="E30" s="106">
        <v>45414</v>
      </c>
      <c r="F30" s="23">
        <v>5.8408919878315908E-4</v>
      </c>
      <c r="G30" s="82"/>
      <c r="H30" s="83"/>
    </row>
    <row r="31" spans="2:8" s="1" customFormat="1" ht="28.5" x14ac:dyDescent="0.2">
      <c r="B31" s="111" t="s">
        <v>25</v>
      </c>
      <c r="C31" s="106">
        <v>2</v>
      </c>
      <c r="D31" s="107">
        <v>3.8314176245210726E-3</v>
      </c>
      <c r="E31" s="106">
        <v>38656</v>
      </c>
      <c r="F31" s="23">
        <v>4.9717162258690708E-4</v>
      </c>
      <c r="G31" s="82"/>
      <c r="H31" s="83"/>
    </row>
    <row r="32" spans="2:8" s="1" customFormat="1" x14ac:dyDescent="0.2">
      <c r="B32" s="111" t="s">
        <v>41</v>
      </c>
      <c r="C32" s="106">
        <v>2</v>
      </c>
      <c r="D32" s="107">
        <v>3.8314176245210726E-3</v>
      </c>
      <c r="E32" s="106">
        <v>2274</v>
      </c>
      <c r="F32" s="23">
        <v>2.924690267390901E-5</v>
      </c>
      <c r="G32" s="82"/>
      <c r="H32" s="83"/>
    </row>
    <row r="33" spans="2:8" s="1" customFormat="1" x14ac:dyDescent="0.2">
      <c r="B33" s="113" t="s">
        <v>79</v>
      </c>
      <c r="C33" s="108">
        <v>33</v>
      </c>
      <c r="D33" s="109">
        <v>6.3218390804597707E-2</v>
      </c>
      <c r="E33" s="108">
        <v>67746</v>
      </c>
      <c r="F33" s="81">
        <v>8.7131076013484594E-4</v>
      </c>
      <c r="G33" s="82"/>
      <c r="H33" s="83"/>
    </row>
    <row r="34" spans="2:8" s="28" customFormat="1" ht="12" x14ac:dyDescent="0.2">
      <c r="B34" s="28" t="s">
        <v>20</v>
      </c>
    </row>
    <row r="38" spans="2:8" x14ac:dyDescent="0.25">
      <c r="F38" s="29"/>
    </row>
    <row r="39" spans="2:8" x14ac:dyDescent="0.25">
      <c r="F39" s="29"/>
    </row>
    <row r="40" spans="2:8" x14ac:dyDescent="0.25">
      <c r="F40" s="29"/>
    </row>
    <row r="41" spans="2:8" x14ac:dyDescent="0.25">
      <c r="F41" s="29"/>
    </row>
    <row r="42" spans="2:8" x14ac:dyDescent="0.25">
      <c r="F42" s="29"/>
    </row>
    <row r="43" spans="2:8" x14ac:dyDescent="0.25">
      <c r="F43" s="29"/>
    </row>
    <row r="44" spans="2:8" x14ac:dyDescent="0.25">
      <c r="F44" s="29"/>
    </row>
    <row r="45" spans="2:8" x14ac:dyDescent="0.25">
      <c r="F45" s="29"/>
    </row>
    <row r="46" spans="2:8" x14ac:dyDescent="0.25">
      <c r="F46" s="29"/>
    </row>
    <row r="47" spans="2:8" x14ac:dyDescent="0.25">
      <c r="F47" s="29"/>
    </row>
    <row r="48" spans="2:8" x14ac:dyDescent="0.25">
      <c r="F48" s="29"/>
    </row>
    <row r="49" spans="6:6" x14ac:dyDescent="0.25">
      <c r="F49" s="29"/>
    </row>
    <row r="50" spans="6:6" x14ac:dyDescent="0.25">
      <c r="F50" s="29"/>
    </row>
    <row r="51" spans="6:6" x14ac:dyDescent="0.25">
      <c r="F51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Hoja51"/>
  <dimension ref="B1:K51"/>
  <sheetViews>
    <sheetView showGridLines="0" view="pageBreakPreview" topLeftCell="A4" zoomScale="130" zoomScaleNormal="80" zoomScaleSheetLayoutView="130" workbookViewId="0">
      <selection activeCell="B15" sqref="B15"/>
    </sheetView>
  </sheetViews>
  <sheetFormatPr baseColWidth="10" defaultRowHeight="15" x14ac:dyDescent="0.25"/>
  <cols>
    <col min="1" max="1" width="1.140625" customWidth="1"/>
    <col min="2" max="2" width="79.85546875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85"/>
    </row>
    <row r="3" spans="2:11" s="1" customFormat="1" x14ac:dyDescent="0.2">
      <c r="B3" s="6"/>
      <c r="F3" s="8"/>
    </row>
    <row r="4" spans="2:11" s="1" customFormat="1" x14ac:dyDescent="0.2">
      <c r="B4" s="6"/>
      <c r="F4" s="8"/>
    </row>
    <row r="5" spans="2:11" s="1" customFormat="1" x14ac:dyDescent="0.2">
      <c r="B5" s="6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10"/>
      <c r="D7" s="110"/>
      <c r="E7" s="110"/>
      <c r="F7" s="14"/>
    </row>
    <row r="8" spans="2:11" s="1" customFormat="1" ht="15.75" x14ac:dyDescent="0.25">
      <c r="B8" s="142" t="s">
        <v>0</v>
      </c>
      <c r="C8" s="158"/>
      <c r="D8" s="158"/>
      <c r="E8" s="158"/>
      <c r="F8" s="144"/>
    </row>
    <row r="9" spans="2:11" s="1" customFormat="1" ht="15.75" x14ac:dyDescent="0.25">
      <c r="B9" s="142" t="s">
        <v>1</v>
      </c>
      <c r="C9" s="158"/>
      <c r="D9" s="158"/>
      <c r="E9" s="158"/>
      <c r="F9" s="144"/>
    </row>
    <row r="10" spans="2:11" s="1" customFormat="1" ht="15.75" x14ac:dyDescent="0.25">
      <c r="B10" s="142" t="s">
        <v>2</v>
      </c>
      <c r="C10" s="158"/>
      <c r="D10" s="158"/>
      <c r="E10" s="158"/>
      <c r="F10" s="144"/>
    </row>
    <row r="11" spans="2:11" s="1" customFormat="1" ht="15.75" x14ac:dyDescent="0.25">
      <c r="B11" s="157" t="s">
        <v>86</v>
      </c>
      <c r="C11" s="158"/>
      <c r="D11" s="158"/>
      <c r="E11" s="158"/>
      <c r="F11" s="144"/>
    </row>
    <row r="12" spans="2:11" s="1" customFormat="1" ht="5.25" customHeight="1" x14ac:dyDescent="0.2">
      <c r="B12" s="12"/>
      <c r="C12" s="110"/>
      <c r="D12" s="110"/>
      <c r="E12" s="110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v>497</v>
      </c>
      <c r="D15" s="18">
        <v>1.0000000000000002</v>
      </c>
      <c r="E15" s="17">
        <v>50799228</v>
      </c>
      <c r="F15" s="19">
        <v>1.0000000000000002</v>
      </c>
      <c r="G15" s="80"/>
      <c r="H15" s="80"/>
      <c r="I15" s="80"/>
      <c r="J15" s="80"/>
      <c r="K15" s="80"/>
    </row>
    <row r="16" spans="2:11" s="1" customFormat="1" x14ac:dyDescent="0.2">
      <c r="B16" s="111" t="s">
        <v>21</v>
      </c>
      <c r="C16" s="106">
        <v>26</v>
      </c>
      <c r="D16" s="107">
        <v>5.2313883299798795E-2</v>
      </c>
      <c r="E16" s="106">
        <v>67577</v>
      </c>
      <c r="F16" s="23">
        <v>1.3302761215190121E-3</v>
      </c>
      <c r="G16" s="82"/>
      <c r="H16" s="83"/>
      <c r="I16" s="80"/>
      <c r="J16" s="80"/>
      <c r="K16" s="80"/>
    </row>
    <row r="17" spans="2:8" s="1" customFormat="1" x14ac:dyDescent="0.2">
      <c r="B17" s="111" t="s">
        <v>10</v>
      </c>
      <c r="C17" s="106">
        <v>23</v>
      </c>
      <c r="D17" s="107">
        <v>4.6277665995975853E-2</v>
      </c>
      <c r="E17" s="106">
        <v>10769</v>
      </c>
      <c r="F17" s="23">
        <v>2.1199141057812924E-4</v>
      </c>
      <c r="G17" s="82"/>
      <c r="H17" s="83"/>
    </row>
    <row r="18" spans="2:8" s="1" customFormat="1" x14ac:dyDescent="0.2">
      <c r="B18" s="111" t="s">
        <v>11</v>
      </c>
      <c r="C18" s="106">
        <v>71</v>
      </c>
      <c r="D18" s="107">
        <v>0.14285714285714285</v>
      </c>
      <c r="E18" s="106">
        <v>17231192</v>
      </c>
      <c r="F18" s="23">
        <v>0.33920184771311879</v>
      </c>
      <c r="G18" s="82"/>
      <c r="H18" s="83"/>
    </row>
    <row r="19" spans="2:8" s="1" customFormat="1" x14ac:dyDescent="0.2">
      <c r="B19" s="111" t="s">
        <v>49</v>
      </c>
      <c r="C19" s="106">
        <v>37</v>
      </c>
      <c r="D19" s="107">
        <v>7.4446680080482899E-2</v>
      </c>
      <c r="E19" s="106">
        <v>14540586</v>
      </c>
      <c r="F19" s="23">
        <v>0.28623635776512196</v>
      </c>
      <c r="G19" s="82"/>
      <c r="H19" s="83"/>
    </row>
    <row r="20" spans="2:8" s="1" customFormat="1" x14ac:dyDescent="0.2">
      <c r="B20" s="111" t="s">
        <v>14</v>
      </c>
      <c r="C20" s="106">
        <v>25</v>
      </c>
      <c r="D20" s="107">
        <v>5.030181086519115E-2</v>
      </c>
      <c r="E20" s="106">
        <v>1544988</v>
      </c>
      <c r="F20" s="23">
        <v>3.041361179740763E-2</v>
      </c>
      <c r="G20" s="82"/>
      <c r="H20" s="83"/>
    </row>
    <row r="21" spans="2:8" s="1" customFormat="1" x14ac:dyDescent="0.2">
      <c r="B21" s="112" t="s">
        <v>15</v>
      </c>
      <c r="C21" s="106">
        <v>18</v>
      </c>
      <c r="D21" s="107">
        <v>3.6217303822937627E-2</v>
      </c>
      <c r="E21" s="106">
        <v>54629</v>
      </c>
      <c r="F21" s="23">
        <v>1.0753903582944213E-3</v>
      </c>
      <c r="G21" s="82"/>
      <c r="H21" s="83"/>
    </row>
    <row r="22" spans="2:8" s="1" customFormat="1" x14ac:dyDescent="0.2">
      <c r="B22" s="111" t="s">
        <v>16</v>
      </c>
      <c r="C22" s="106">
        <v>22</v>
      </c>
      <c r="D22" s="107">
        <v>4.4265593561368208E-2</v>
      </c>
      <c r="E22" s="106">
        <v>136164</v>
      </c>
      <c r="F22" s="23">
        <v>2.6804344349484997E-3</v>
      </c>
      <c r="G22" s="82"/>
      <c r="H22" s="83"/>
    </row>
    <row r="23" spans="2:8" s="1" customFormat="1" x14ac:dyDescent="0.2">
      <c r="B23" s="111" t="s">
        <v>17</v>
      </c>
      <c r="C23" s="106">
        <v>19</v>
      </c>
      <c r="D23" s="107">
        <v>3.8229376257545272E-2</v>
      </c>
      <c r="E23" s="106">
        <v>66249</v>
      </c>
      <c r="F23" s="23">
        <v>1.3041339919575155E-3</v>
      </c>
      <c r="G23" s="82"/>
      <c r="H23" s="83"/>
    </row>
    <row r="24" spans="2:8" s="1" customFormat="1" x14ac:dyDescent="0.2">
      <c r="B24" s="111" t="s">
        <v>34</v>
      </c>
      <c r="C24" s="106">
        <v>74</v>
      </c>
      <c r="D24" s="107">
        <v>0.1488933601609658</v>
      </c>
      <c r="E24" s="106">
        <v>16405994</v>
      </c>
      <c r="F24" s="23">
        <v>0.32295754573278163</v>
      </c>
      <c r="G24" s="82"/>
      <c r="H24" s="83"/>
    </row>
    <row r="25" spans="2:8" s="1" customFormat="1" x14ac:dyDescent="0.2">
      <c r="B25" s="111" t="s">
        <v>50</v>
      </c>
      <c r="C25" s="106">
        <v>50</v>
      </c>
      <c r="D25" s="107">
        <v>0.1006036217303823</v>
      </c>
      <c r="E25" s="106">
        <v>417872</v>
      </c>
      <c r="F25" s="23">
        <v>8.2259517802120933E-3</v>
      </c>
      <c r="G25" s="82"/>
      <c r="H25" s="83"/>
    </row>
    <row r="26" spans="2:8" s="1" customFormat="1" x14ac:dyDescent="0.2">
      <c r="B26" s="111" t="s">
        <v>38</v>
      </c>
      <c r="C26" s="106">
        <v>46</v>
      </c>
      <c r="D26" s="107">
        <v>9.2555331991951706E-2</v>
      </c>
      <c r="E26" s="106">
        <v>10095</v>
      </c>
      <c r="F26" s="23">
        <v>1.9872349241212877E-4</v>
      </c>
      <c r="G26" s="82"/>
      <c r="H26" s="83"/>
    </row>
    <row r="27" spans="2:8" s="1" customFormat="1" x14ac:dyDescent="0.2">
      <c r="B27" s="111" t="s">
        <v>19</v>
      </c>
      <c r="C27" s="106">
        <v>19</v>
      </c>
      <c r="D27" s="107">
        <v>3.8229376257545272E-2</v>
      </c>
      <c r="E27" s="106">
        <v>51418</v>
      </c>
      <c r="F27" s="23">
        <v>1.0121807362899295E-3</v>
      </c>
      <c r="G27" s="82"/>
      <c r="H27" s="83"/>
    </row>
    <row r="28" spans="2:8" s="1" customFormat="1" x14ac:dyDescent="0.2">
      <c r="B28" s="112" t="s">
        <v>28</v>
      </c>
      <c r="C28" s="106">
        <v>1</v>
      </c>
      <c r="D28" s="107">
        <v>2.012072434607646E-3</v>
      </c>
      <c r="E28" s="106">
        <v>888</v>
      </c>
      <c r="F28" s="23">
        <v>1.7480580610398253E-5</v>
      </c>
      <c r="G28" s="82"/>
      <c r="H28" s="83"/>
    </row>
    <row r="29" spans="2:8" s="1" customFormat="1" x14ac:dyDescent="0.2">
      <c r="B29" s="112" t="s">
        <v>23</v>
      </c>
      <c r="C29" s="106">
        <v>1</v>
      </c>
      <c r="D29" s="107">
        <v>2.012072434607646E-3</v>
      </c>
      <c r="E29" s="106">
        <v>887</v>
      </c>
      <c r="F29" s="23">
        <v>1.746089527187303E-5</v>
      </c>
      <c r="G29" s="82"/>
      <c r="H29" s="83"/>
    </row>
    <row r="30" spans="2:8" s="1" customFormat="1" x14ac:dyDescent="0.2">
      <c r="B30" s="112" t="s">
        <v>24</v>
      </c>
      <c r="C30" s="106">
        <v>3</v>
      </c>
      <c r="D30" s="107">
        <v>6.0362173038229373E-3</v>
      </c>
      <c r="E30" s="106">
        <v>35064</v>
      </c>
      <c r="F30" s="23">
        <v>6.902467100484283E-4</v>
      </c>
      <c r="G30" s="82"/>
      <c r="H30" s="83"/>
    </row>
    <row r="31" spans="2:8" s="1" customFormat="1" ht="28.5" x14ac:dyDescent="0.2">
      <c r="B31" s="111" t="s">
        <v>25</v>
      </c>
      <c r="C31" s="106">
        <v>6</v>
      </c>
      <c r="D31" s="107">
        <v>1.2072434607645875E-2</v>
      </c>
      <c r="E31" s="106">
        <v>108545</v>
      </c>
      <c r="F31" s="23">
        <v>2.1367450702203584E-3</v>
      </c>
      <c r="G31" s="82"/>
      <c r="H31" s="83"/>
    </row>
    <row r="32" spans="2:8" s="1" customFormat="1" x14ac:dyDescent="0.2">
      <c r="B32" s="111" t="s">
        <v>41</v>
      </c>
      <c r="C32" s="106">
        <v>1</v>
      </c>
      <c r="D32" s="107">
        <v>2.012072434607646E-3</v>
      </c>
      <c r="E32" s="106">
        <v>1114</v>
      </c>
      <c r="F32" s="23">
        <v>2.1929467117098707E-5</v>
      </c>
      <c r="G32" s="82"/>
      <c r="H32" s="83"/>
    </row>
    <row r="33" spans="2:8" s="1" customFormat="1" x14ac:dyDescent="0.2">
      <c r="B33" s="113" t="s">
        <v>79</v>
      </c>
      <c r="C33" s="108">
        <v>55</v>
      </c>
      <c r="D33" s="109">
        <v>0.11066398390342053</v>
      </c>
      <c r="E33" s="108">
        <v>115197</v>
      </c>
      <c r="F33" s="27">
        <v>2.2676919420901434E-3</v>
      </c>
      <c r="G33" s="82"/>
      <c r="H33" s="83"/>
    </row>
    <row r="34" spans="2:8" s="28" customFormat="1" ht="12" x14ac:dyDescent="0.2">
      <c r="B34" s="28" t="s">
        <v>20</v>
      </c>
    </row>
    <row r="38" spans="2:8" x14ac:dyDescent="0.25">
      <c r="F38" s="29"/>
    </row>
    <row r="39" spans="2:8" x14ac:dyDescent="0.25">
      <c r="F39" s="29"/>
    </row>
    <row r="40" spans="2:8" x14ac:dyDescent="0.25">
      <c r="F40" s="29"/>
    </row>
    <row r="41" spans="2:8" x14ac:dyDescent="0.25">
      <c r="F41" s="29"/>
    </row>
    <row r="42" spans="2:8" x14ac:dyDescent="0.25">
      <c r="F42" s="29"/>
    </row>
    <row r="43" spans="2:8" x14ac:dyDescent="0.25">
      <c r="F43" s="29"/>
    </row>
    <row r="44" spans="2:8" x14ac:dyDescent="0.25">
      <c r="F44" s="29"/>
    </row>
    <row r="45" spans="2:8" x14ac:dyDescent="0.25">
      <c r="F45" s="29"/>
    </row>
    <row r="46" spans="2:8" x14ac:dyDescent="0.25">
      <c r="F46" s="29"/>
    </row>
    <row r="47" spans="2:8" x14ac:dyDescent="0.25">
      <c r="F47" s="29"/>
    </row>
    <row r="48" spans="2:8" x14ac:dyDescent="0.25">
      <c r="F48" s="29"/>
    </row>
    <row r="49" spans="6:6" x14ac:dyDescent="0.25">
      <c r="F49" s="29"/>
    </row>
    <row r="50" spans="6:6" x14ac:dyDescent="0.25">
      <c r="F50" s="29"/>
    </row>
    <row r="51" spans="6:6" x14ac:dyDescent="0.25">
      <c r="F51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Hoja52"/>
  <dimension ref="B1:K51"/>
  <sheetViews>
    <sheetView showGridLines="0" view="pageBreakPreview" topLeftCell="A5" zoomScale="130" zoomScaleNormal="80" zoomScaleSheetLayoutView="130" workbookViewId="0">
      <selection activeCell="C16" sqref="C16"/>
    </sheetView>
  </sheetViews>
  <sheetFormatPr baseColWidth="10" defaultRowHeight="15" x14ac:dyDescent="0.25"/>
  <cols>
    <col min="1" max="1" width="1.140625" customWidth="1"/>
    <col min="2" max="2" width="79.85546875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85"/>
    </row>
    <row r="3" spans="2:11" s="1" customFormat="1" x14ac:dyDescent="0.2">
      <c r="B3" s="6"/>
      <c r="F3" s="8"/>
    </row>
    <row r="4" spans="2:11" s="1" customFormat="1" x14ac:dyDescent="0.2">
      <c r="B4" s="6"/>
      <c r="F4" s="8"/>
    </row>
    <row r="5" spans="2:11" s="1" customFormat="1" x14ac:dyDescent="0.2">
      <c r="B5" s="6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10"/>
      <c r="D7" s="110"/>
      <c r="E7" s="110"/>
      <c r="F7" s="14"/>
    </row>
    <row r="8" spans="2:11" s="1" customFormat="1" ht="15.75" x14ac:dyDescent="0.25">
      <c r="B8" s="142" t="s">
        <v>0</v>
      </c>
      <c r="C8" s="158"/>
      <c r="D8" s="158"/>
      <c r="E8" s="158"/>
      <c r="F8" s="144"/>
    </row>
    <row r="9" spans="2:11" s="1" customFormat="1" ht="15.75" x14ac:dyDescent="0.25">
      <c r="B9" s="142" t="s">
        <v>1</v>
      </c>
      <c r="C9" s="158"/>
      <c r="D9" s="158"/>
      <c r="E9" s="158"/>
      <c r="F9" s="144"/>
    </row>
    <row r="10" spans="2:11" s="1" customFormat="1" ht="15.75" x14ac:dyDescent="0.25">
      <c r="B10" s="142" t="s">
        <v>2</v>
      </c>
      <c r="C10" s="158"/>
      <c r="D10" s="158"/>
      <c r="E10" s="158"/>
      <c r="F10" s="144"/>
    </row>
    <row r="11" spans="2:11" s="1" customFormat="1" ht="15.75" x14ac:dyDescent="0.25">
      <c r="B11" s="157" t="s">
        <v>87</v>
      </c>
      <c r="C11" s="158"/>
      <c r="D11" s="158"/>
      <c r="E11" s="158"/>
      <c r="F11" s="144"/>
    </row>
    <row r="12" spans="2:11" s="1" customFormat="1" ht="5.25" customHeight="1" x14ac:dyDescent="0.2">
      <c r="B12" s="12"/>
      <c r="C12" s="110"/>
      <c r="D12" s="110"/>
      <c r="E12" s="110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v>628</v>
      </c>
      <c r="D15" s="18">
        <v>1.0000000000000004</v>
      </c>
      <c r="E15" s="17">
        <v>108748153</v>
      </c>
      <c r="F15" s="19">
        <v>1</v>
      </c>
      <c r="G15" s="80"/>
      <c r="H15" s="80"/>
      <c r="I15" s="80"/>
      <c r="J15" s="80"/>
      <c r="K15" s="80"/>
    </row>
    <row r="16" spans="2:11" s="1" customFormat="1" x14ac:dyDescent="0.2">
      <c r="B16" s="111" t="s">
        <v>21</v>
      </c>
      <c r="C16" s="106">
        <v>110</v>
      </c>
      <c r="D16" s="107">
        <v>0.1751592356687898</v>
      </c>
      <c r="E16" s="106">
        <v>292190</v>
      </c>
      <c r="F16" s="23">
        <v>2.6868502309184048E-3</v>
      </c>
      <c r="G16" s="82"/>
      <c r="H16" s="83"/>
      <c r="I16" s="80"/>
      <c r="J16" s="80"/>
      <c r="K16" s="80"/>
    </row>
    <row r="17" spans="2:8" s="1" customFormat="1" x14ac:dyDescent="0.2">
      <c r="B17" s="111" t="s">
        <v>10</v>
      </c>
      <c r="C17" s="106">
        <v>28</v>
      </c>
      <c r="D17" s="107">
        <v>4.4585987261146494E-2</v>
      </c>
      <c r="E17" s="106">
        <v>15113</v>
      </c>
      <c r="F17" s="23">
        <v>1.389724752382691E-4</v>
      </c>
      <c r="G17" s="82"/>
      <c r="H17" s="83"/>
    </row>
    <row r="18" spans="2:8" s="1" customFormat="1" x14ac:dyDescent="0.2">
      <c r="B18" s="111" t="s">
        <v>11</v>
      </c>
      <c r="C18" s="106">
        <v>82</v>
      </c>
      <c r="D18" s="107">
        <v>0.13057324840764331</v>
      </c>
      <c r="E18" s="106">
        <v>49253357</v>
      </c>
      <c r="F18" s="23">
        <v>0.4529121244017818</v>
      </c>
      <c r="G18" s="82"/>
      <c r="H18" s="83"/>
    </row>
    <row r="19" spans="2:8" s="1" customFormat="1" x14ac:dyDescent="0.2">
      <c r="B19" s="111" t="s">
        <v>49</v>
      </c>
      <c r="C19" s="106">
        <v>42</v>
      </c>
      <c r="D19" s="107">
        <v>6.6878980891719744E-2</v>
      </c>
      <c r="E19" s="106">
        <v>19927193</v>
      </c>
      <c r="F19" s="23">
        <v>0.18324166848148676</v>
      </c>
      <c r="G19" s="82"/>
      <c r="H19" s="83"/>
    </row>
    <row r="20" spans="2:8" s="1" customFormat="1" x14ac:dyDescent="0.2">
      <c r="B20" s="111" t="s">
        <v>14</v>
      </c>
      <c r="C20" s="106">
        <v>33</v>
      </c>
      <c r="D20" s="107">
        <v>5.2547770700636945E-2</v>
      </c>
      <c r="E20" s="106">
        <v>1995179</v>
      </c>
      <c r="F20" s="23">
        <v>1.8346785163330544E-2</v>
      </c>
      <c r="G20" s="82"/>
      <c r="H20" s="83"/>
    </row>
    <row r="21" spans="2:8" s="1" customFormat="1" x14ac:dyDescent="0.2">
      <c r="B21" s="112" t="s">
        <v>15</v>
      </c>
      <c r="C21" s="106">
        <v>20</v>
      </c>
      <c r="D21" s="107">
        <v>3.1847133757961783E-2</v>
      </c>
      <c r="E21" s="106">
        <v>55422</v>
      </c>
      <c r="F21" s="23">
        <v>5.0963624182196452E-4</v>
      </c>
      <c r="G21" s="82"/>
      <c r="H21" s="83"/>
    </row>
    <row r="22" spans="2:8" s="1" customFormat="1" x14ac:dyDescent="0.2">
      <c r="B22" s="111" t="s">
        <v>16</v>
      </c>
      <c r="C22" s="106">
        <v>21</v>
      </c>
      <c r="D22" s="107">
        <v>3.3439490445859872E-2</v>
      </c>
      <c r="E22" s="106">
        <v>120696</v>
      </c>
      <c r="F22" s="23">
        <v>1.1098671257432759E-3</v>
      </c>
      <c r="G22" s="82"/>
      <c r="H22" s="83"/>
    </row>
    <row r="23" spans="2:8" s="1" customFormat="1" x14ac:dyDescent="0.2">
      <c r="B23" s="111" t="s">
        <v>17</v>
      </c>
      <c r="C23" s="106">
        <v>25</v>
      </c>
      <c r="D23" s="107">
        <v>3.9808917197452227E-2</v>
      </c>
      <c r="E23" s="106">
        <v>55171</v>
      </c>
      <c r="F23" s="23">
        <v>5.0732815664464661E-4</v>
      </c>
      <c r="G23" s="82"/>
      <c r="H23" s="83"/>
    </row>
    <row r="24" spans="2:8" s="1" customFormat="1" x14ac:dyDescent="0.2">
      <c r="B24" s="111" t="s">
        <v>34</v>
      </c>
      <c r="C24" s="106">
        <v>75</v>
      </c>
      <c r="D24" s="107">
        <v>0.11942675159235669</v>
      </c>
      <c r="E24" s="106">
        <v>36073803</v>
      </c>
      <c r="F24" s="23">
        <v>0.33171876491548319</v>
      </c>
      <c r="G24" s="82"/>
      <c r="H24" s="83"/>
    </row>
    <row r="25" spans="2:8" s="1" customFormat="1" x14ac:dyDescent="0.2">
      <c r="B25" s="111" t="s">
        <v>50</v>
      </c>
      <c r="C25" s="106">
        <v>57</v>
      </c>
      <c r="D25" s="107">
        <v>9.0764331210191077E-2</v>
      </c>
      <c r="E25" s="106">
        <v>731119</v>
      </c>
      <c r="F25" s="23">
        <v>6.7230475169541499E-3</v>
      </c>
      <c r="G25" s="82"/>
      <c r="H25" s="83"/>
    </row>
    <row r="26" spans="2:8" s="1" customFormat="1" x14ac:dyDescent="0.2">
      <c r="B26" s="111" t="s">
        <v>38</v>
      </c>
      <c r="C26" s="106">
        <v>46</v>
      </c>
      <c r="D26" s="107">
        <v>7.32484076433121E-2</v>
      </c>
      <c r="E26" s="106">
        <v>11321</v>
      </c>
      <c r="F26" s="23">
        <v>1.0410291749966549E-4</v>
      </c>
      <c r="G26" s="82"/>
      <c r="H26" s="83"/>
    </row>
    <row r="27" spans="2:8" s="1" customFormat="1" x14ac:dyDescent="0.2">
      <c r="B27" s="111" t="s">
        <v>19</v>
      </c>
      <c r="C27" s="106">
        <v>22</v>
      </c>
      <c r="D27" s="107">
        <v>3.5031847133757961E-2</v>
      </c>
      <c r="E27" s="106">
        <v>10894</v>
      </c>
      <c r="F27" s="23">
        <v>1.0017641403068243E-4</v>
      </c>
      <c r="G27" s="82"/>
      <c r="H27" s="83"/>
    </row>
    <row r="28" spans="2:8" s="1" customFormat="1" x14ac:dyDescent="0.2">
      <c r="B28" s="112" t="s">
        <v>28</v>
      </c>
      <c r="C28" s="106">
        <v>1</v>
      </c>
      <c r="D28" s="107">
        <v>1.5923566878980893E-3</v>
      </c>
      <c r="E28" s="106">
        <v>1557</v>
      </c>
      <c r="F28" s="23">
        <v>1.4317484546151326E-5</v>
      </c>
      <c r="G28" s="82"/>
      <c r="H28" s="83"/>
    </row>
    <row r="29" spans="2:8" s="1" customFormat="1" x14ac:dyDescent="0.2">
      <c r="B29" s="112" t="s">
        <v>23</v>
      </c>
      <c r="C29" s="106">
        <v>3</v>
      </c>
      <c r="D29" s="107">
        <v>4.7770700636942673E-3</v>
      </c>
      <c r="E29" s="106">
        <v>4593</v>
      </c>
      <c r="F29" s="23">
        <v>4.223520007737511E-5</v>
      </c>
      <c r="G29" s="82"/>
      <c r="H29" s="83"/>
    </row>
    <row r="30" spans="2:8" s="1" customFormat="1" x14ac:dyDescent="0.2">
      <c r="B30" s="112" t="s">
        <v>24</v>
      </c>
      <c r="C30" s="106">
        <v>3</v>
      </c>
      <c r="D30" s="107">
        <v>4.7770700636942673E-3</v>
      </c>
      <c r="E30" s="106">
        <v>36462</v>
      </c>
      <c r="F30" s="23">
        <v>3.3528845312894647E-4</v>
      </c>
      <c r="G30" s="82"/>
      <c r="H30" s="83"/>
    </row>
    <row r="31" spans="2:8" s="1" customFormat="1" ht="28.5" x14ac:dyDescent="0.2">
      <c r="B31" s="111" t="s">
        <v>25</v>
      </c>
      <c r="C31" s="106">
        <v>3</v>
      </c>
      <c r="D31" s="107">
        <v>4.7770700636942673E-3</v>
      </c>
      <c r="E31" s="106">
        <v>44786</v>
      </c>
      <c r="F31" s="23">
        <v>4.1183228187792763E-4</v>
      </c>
      <c r="G31" s="82"/>
      <c r="H31" s="83"/>
    </row>
    <row r="32" spans="2:8" s="1" customFormat="1" x14ac:dyDescent="0.2">
      <c r="B32" s="111" t="s">
        <v>41</v>
      </c>
      <c r="C32" s="106">
        <v>1</v>
      </c>
      <c r="D32" s="107">
        <v>1.5923566878980893E-3</v>
      </c>
      <c r="E32" s="106">
        <v>1179</v>
      </c>
      <c r="F32" s="23">
        <v>1.0841563442461409E-5</v>
      </c>
      <c r="G32" s="82"/>
      <c r="H32" s="83"/>
    </row>
    <row r="33" spans="2:8" s="1" customFormat="1" x14ac:dyDescent="0.2">
      <c r="B33" s="113" t="s">
        <v>79</v>
      </c>
      <c r="C33" s="108">
        <v>56</v>
      </c>
      <c r="D33" s="109">
        <v>8.9171974522292988E-2</v>
      </c>
      <c r="E33" s="108">
        <v>118118</v>
      </c>
      <c r="F33" s="27">
        <v>1.0861609759937716E-3</v>
      </c>
      <c r="G33" s="82"/>
      <c r="H33" s="83"/>
    </row>
    <row r="34" spans="2:8" s="28" customFormat="1" ht="12" x14ac:dyDescent="0.2">
      <c r="B34" s="28" t="s">
        <v>20</v>
      </c>
    </row>
    <row r="38" spans="2:8" x14ac:dyDescent="0.25">
      <c r="F38" s="29"/>
    </row>
    <row r="39" spans="2:8" x14ac:dyDescent="0.25">
      <c r="F39" s="29"/>
    </row>
    <row r="40" spans="2:8" x14ac:dyDescent="0.25">
      <c r="F40" s="29"/>
    </row>
    <row r="41" spans="2:8" x14ac:dyDescent="0.25">
      <c r="F41" s="29"/>
    </row>
    <row r="42" spans="2:8" x14ac:dyDescent="0.25">
      <c r="F42" s="29"/>
    </row>
    <row r="43" spans="2:8" x14ac:dyDescent="0.25">
      <c r="F43" s="29"/>
    </row>
    <row r="44" spans="2:8" x14ac:dyDescent="0.25">
      <c r="F44" s="29"/>
    </row>
    <row r="45" spans="2:8" x14ac:dyDescent="0.25">
      <c r="F45" s="29"/>
    </row>
    <row r="46" spans="2:8" x14ac:dyDescent="0.25">
      <c r="F46" s="29"/>
    </row>
    <row r="47" spans="2:8" x14ac:dyDescent="0.25">
      <c r="F47" s="29"/>
    </row>
    <row r="48" spans="2:8" x14ac:dyDescent="0.25">
      <c r="F48" s="29"/>
    </row>
    <row r="49" spans="6:6" x14ac:dyDescent="0.25">
      <c r="F49" s="29"/>
    </row>
    <row r="50" spans="6:6" x14ac:dyDescent="0.25">
      <c r="F50" s="29"/>
    </row>
    <row r="51" spans="6:6" x14ac:dyDescent="0.25">
      <c r="F51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Hoja53"/>
  <dimension ref="B1:K51"/>
  <sheetViews>
    <sheetView showGridLines="0" view="pageBreakPreview" topLeftCell="A7" zoomScale="80" zoomScaleNormal="80" zoomScaleSheetLayoutView="80" workbookViewId="0">
      <selection activeCell="G33" sqref="G33"/>
    </sheetView>
  </sheetViews>
  <sheetFormatPr baseColWidth="10" defaultRowHeight="15" x14ac:dyDescent="0.25"/>
  <cols>
    <col min="1" max="1" width="1.140625" customWidth="1"/>
    <col min="2" max="2" width="79.85546875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85"/>
    </row>
    <row r="3" spans="2:11" s="1" customFormat="1" x14ac:dyDescent="0.2">
      <c r="B3" s="6"/>
      <c r="F3" s="8"/>
    </row>
    <row r="4" spans="2:11" s="1" customFormat="1" x14ac:dyDescent="0.2">
      <c r="B4" s="6"/>
      <c r="F4" s="8"/>
    </row>
    <row r="5" spans="2:11" s="1" customFormat="1" x14ac:dyDescent="0.2">
      <c r="B5" s="6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10"/>
      <c r="D7" s="110"/>
      <c r="E7" s="110"/>
      <c r="F7" s="14"/>
    </row>
    <row r="8" spans="2:11" s="1" customFormat="1" ht="15.75" x14ac:dyDescent="0.25">
      <c r="B8" s="142" t="s">
        <v>0</v>
      </c>
      <c r="C8" s="158"/>
      <c r="D8" s="158"/>
      <c r="E8" s="158"/>
      <c r="F8" s="144"/>
    </row>
    <row r="9" spans="2:11" s="1" customFormat="1" ht="15.75" x14ac:dyDescent="0.25">
      <c r="B9" s="142" t="s">
        <v>1</v>
      </c>
      <c r="C9" s="158"/>
      <c r="D9" s="158"/>
      <c r="E9" s="158"/>
      <c r="F9" s="144"/>
    </row>
    <row r="10" spans="2:11" s="1" customFormat="1" ht="15.75" x14ac:dyDescent="0.25">
      <c r="B10" s="142" t="s">
        <v>2</v>
      </c>
      <c r="C10" s="158"/>
      <c r="D10" s="158"/>
      <c r="E10" s="158"/>
      <c r="F10" s="144"/>
    </row>
    <row r="11" spans="2:11" s="1" customFormat="1" ht="15.75" x14ac:dyDescent="0.25">
      <c r="B11" s="157" t="s">
        <v>88</v>
      </c>
      <c r="C11" s="158"/>
      <c r="D11" s="158"/>
      <c r="E11" s="158"/>
      <c r="F11" s="144"/>
    </row>
    <row r="12" spans="2:11" s="1" customFormat="1" ht="5.25" customHeight="1" x14ac:dyDescent="0.2">
      <c r="B12" s="12"/>
      <c r="C12" s="110"/>
      <c r="D12" s="110"/>
      <c r="E12" s="110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v>603</v>
      </c>
      <c r="D15" s="18">
        <v>1</v>
      </c>
      <c r="E15" s="17">
        <v>84077045</v>
      </c>
      <c r="F15" s="19">
        <v>1.0000000000000002</v>
      </c>
      <c r="G15" s="80"/>
      <c r="H15" s="80"/>
      <c r="I15" s="80"/>
      <c r="J15" s="80"/>
      <c r="K15" s="80"/>
    </row>
    <row r="16" spans="2:11" s="1" customFormat="1" x14ac:dyDescent="0.2">
      <c r="B16" s="111" t="s">
        <v>21</v>
      </c>
      <c r="C16" s="106">
        <v>94</v>
      </c>
      <c r="D16" s="107">
        <v>0.1558872305140962</v>
      </c>
      <c r="E16" s="106">
        <v>241053</v>
      </c>
      <c r="F16" s="23">
        <v>2.8670489073444484E-3</v>
      </c>
      <c r="G16" s="82"/>
      <c r="H16" s="83"/>
      <c r="I16" s="80"/>
      <c r="J16" s="80"/>
      <c r="K16" s="80"/>
    </row>
    <row r="17" spans="2:8" s="1" customFormat="1" x14ac:dyDescent="0.2">
      <c r="B17" s="111" t="s">
        <v>10</v>
      </c>
      <c r="C17" s="106">
        <v>34</v>
      </c>
      <c r="D17" s="107">
        <v>5.6384742951907131E-2</v>
      </c>
      <c r="E17" s="106">
        <v>14367</v>
      </c>
      <c r="F17" s="23">
        <v>1.7087898367503283E-4</v>
      </c>
      <c r="G17" s="82"/>
      <c r="H17" s="83"/>
    </row>
    <row r="18" spans="2:8" s="1" customFormat="1" x14ac:dyDescent="0.2">
      <c r="B18" s="111" t="s">
        <v>11</v>
      </c>
      <c r="C18" s="106">
        <v>83</v>
      </c>
      <c r="D18" s="107">
        <v>0.13764510779436154</v>
      </c>
      <c r="E18" s="106">
        <v>34179022</v>
      </c>
      <c r="F18" s="23">
        <v>0.40652025769935185</v>
      </c>
      <c r="G18" s="82"/>
      <c r="H18" s="83"/>
    </row>
    <row r="19" spans="2:8" s="1" customFormat="1" x14ac:dyDescent="0.2">
      <c r="B19" s="111" t="s">
        <v>49</v>
      </c>
      <c r="C19" s="106">
        <v>42</v>
      </c>
      <c r="D19" s="107">
        <v>6.965174129353234E-2</v>
      </c>
      <c r="E19" s="106">
        <v>12360371</v>
      </c>
      <c r="F19" s="23">
        <v>0.14701243365534553</v>
      </c>
      <c r="G19" s="82"/>
      <c r="H19" s="83"/>
    </row>
    <row r="20" spans="2:8" s="1" customFormat="1" x14ac:dyDescent="0.2">
      <c r="B20" s="111" t="s">
        <v>14</v>
      </c>
      <c r="C20" s="106">
        <v>34</v>
      </c>
      <c r="D20" s="107">
        <v>5.6384742951907131E-2</v>
      </c>
      <c r="E20" s="106">
        <v>1779971</v>
      </c>
      <c r="F20" s="23">
        <v>2.1170713123897254E-2</v>
      </c>
      <c r="G20" s="82"/>
      <c r="H20" s="83"/>
    </row>
    <row r="21" spans="2:8" s="1" customFormat="1" x14ac:dyDescent="0.2">
      <c r="B21" s="112" t="s">
        <v>15</v>
      </c>
      <c r="C21" s="106">
        <v>20</v>
      </c>
      <c r="D21" s="107">
        <v>3.316749585406302E-2</v>
      </c>
      <c r="E21" s="106">
        <v>55041</v>
      </c>
      <c r="F21" s="23">
        <v>6.5464955387050056E-4</v>
      </c>
      <c r="G21" s="82"/>
      <c r="H21" s="83"/>
    </row>
    <row r="22" spans="2:8" s="1" customFormat="1" x14ac:dyDescent="0.2">
      <c r="B22" s="111" t="s">
        <v>16</v>
      </c>
      <c r="C22" s="106">
        <v>26</v>
      </c>
      <c r="D22" s="107">
        <v>4.3117744610281922E-2</v>
      </c>
      <c r="E22" s="106">
        <v>137314</v>
      </c>
      <c r="F22" s="23">
        <v>1.6331925081334625E-3</v>
      </c>
      <c r="G22" s="82"/>
      <c r="H22" s="83"/>
    </row>
    <row r="23" spans="2:8" s="1" customFormat="1" x14ac:dyDescent="0.2">
      <c r="B23" s="111" t="s">
        <v>17</v>
      </c>
      <c r="C23" s="106">
        <v>22</v>
      </c>
      <c r="D23" s="107">
        <v>3.6484245439469321E-2</v>
      </c>
      <c r="E23" s="106">
        <v>50381</v>
      </c>
      <c r="F23" s="23">
        <v>5.9922419966115608E-4</v>
      </c>
      <c r="G23" s="82"/>
      <c r="H23" s="83"/>
    </row>
    <row r="24" spans="2:8" s="1" customFormat="1" x14ac:dyDescent="0.2">
      <c r="B24" s="111" t="s">
        <v>34</v>
      </c>
      <c r="C24" s="106">
        <v>109</v>
      </c>
      <c r="D24" s="107">
        <v>0.18076285240464346</v>
      </c>
      <c r="E24" s="106">
        <v>33846995</v>
      </c>
      <c r="F24" s="23">
        <v>0.40257117742423038</v>
      </c>
      <c r="G24" s="82"/>
      <c r="H24" s="83"/>
    </row>
    <row r="25" spans="2:8" s="1" customFormat="1" x14ac:dyDescent="0.2">
      <c r="B25" s="111" t="s">
        <v>50</v>
      </c>
      <c r="C25" s="106">
        <v>76</v>
      </c>
      <c r="D25" s="107">
        <v>0.12603648424543948</v>
      </c>
      <c r="E25" s="106">
        <v>1339875</v>
      </c>
      <c r="F25" s="23">
        <v>1.5936276066790881E-2</v>
      </c>
      <c r="G25" s="82"/>
      <c r="H25" s="83"/>
    </row>
    <row r="26" spans="2:8" s="1" customFormat="1" x14ac:dyDescent="0.2">
      <c r="B26" s="111" t="s">
        <v>38</v>
      </c>
      <c r="C26" s="106">
        <v>38</v>
      </c>
      <c r="D26" s="107">
        <v>6.3018242122719739E-2</v>
      </c>
      <c r="E26" s="106">
        <v>15067</v>
      </c>
      <c r="F26" s="23">
        <v>1.7920468065926913E-4</v>
      </c>
      <c r="G26" s="82"/>
      <c r="H26" s="83"/>
    </row>
    <row r="27" spans="2:8" s="1" customFormat="1" x14ac:dyDescent="0.2">
      <c r="B27" s="111" t="s">
        <v>19</v>
      </c>
      <c r="C27" s="106">
        <v>20</v>
      </c>
      <c r="D27" s="107">
        <v>3.316749585406302E-2</v>
      </c>
      <c r="E27" s="106">
        <v>17058</v>
      </c>
      <c r="F27" s="23">
        <v>2.028853416530041E-4</v>
      </c>
      <c r="G27" s="82"/>
      <c r="H27" s="83"/>
    </row>
    <row r="28" spans="2:8" s="1" customFormat="1" x14ac:dyDescent="0.2">
      <c r="B28" s="112" t="s">
        <v>28</v>
      </c>
      <c r="C28" s="106">
        <v>1</v>
      </c>
      <c r="D28" s="107">
        <v>1.658374792703151E-3</v>
      </c>
      <c r="E28" s="106">
        <v>2705</v>
      </c>
      <c r="F28" s="23">
        <v>3.2172871917656005E-5</v>
      </c>
      <c r="G28" s="82"/>
      <c r="H28" s="83"/>
    </row>
    <row r="29" spans="2:8" s="1" customFormat="1" x14ac:dyDescent="0.2">
      <c r="B29" s="112" t="s">
        <v>23</v>
      </c>
      <c r="C29" s="106">
        <v>1</v>
      </c>
      <c r="D29" s="107">
        <v>1.658374792703151E-3</v>
      </c>
      <c r="E29" s="106">
        <v>2495</v>
      </c>
      <c r="F29" s="23">
        <v>2.9675162822385111E-5</v>
      </c>
      <c r="G29" s="82"/>
      <c r="H29" s="83"/>
    </row>
    <row r="30" spans="2:8" s="1" customFormat="1" x14ac:dyDescent="0.2">
      <c r="B30" s="112" t="s">
        <v>24</v>
      </c>
      <c r="C30" s="106">
        <v>1</v>
      </c>
      <c r="D30" s="107">
        <v>1.658374792703151E-3</v>
      </c>
      <c r="E30" s="106">
        <v>16246</v>
      </c>
      <c r="F30" s="23">
        <v>1.9322753315128999E-4</v>
      </c>
      <c r="G30" s="82"/>
      <c r="H30" s="83"/>
    </row>
    <row r="31" spans="2:8" s="1" customFormat="1" ht="28.5" x14ac:dyDescent="0.2">
      <c r="B31" s="111" t="s">
        <v>25</v>
      </c>
      <c r="C31" s="106">
        <v>1</v>
      </c>
      <c r="D31" s="107">
        <v>1.658374792703151E-3</v>
      </c>
      <c r="E31" s="106">
        <v>17953</v>
      </c>
      <c r="F31" s="23">
        <v>2.1353033993999195E-4</v>
      </c>
      <c r="G31" s="82"/>
      <c r="H31" s="83"/>
    </row>
    <row r="32" spans="2:8" s="1" customFormat="1" x14ac:dyDescent="0.2">
      <c r="B32" s="111" t="s">
        <v>41</v>
      </c>
      <c r="C32" s="106">
        <v>1</v>
      </c>
      <c r="D32" s="107">
        <v>1.658374792703151E-3</v>
      </c>
      <c r="E32" s="106">
        <v>1131</v>
      </c>
      <c r="F32" s="23">
        <v>1.3451947555958943E-5</v>
      </c>
      <c r="G32" s="82"/>
      <c r="H32" s="83"/>
    </row>
    <row r="33" spans="2:8" s="1" customFormat="1" x14ac:dyDescent="0.2">
      <c r="B33" s="113" t="s">
        <v>79</v>
      </c>
      <c r="C33" s="108">
        <v>0</v>
      </c>
      <c r="D33" s="109">
        <v>0</v>
      </c>
      <c r="E33" s="108">
        <v>0</v>
      </c>
      <c r="F33" s="27">
        <v>0</v>
      </c>
      <c r="G33" s="82"/>
      <c r="H33" s="83"/>
    </row>
    <row r="34" spans="2:8" s="28" customFormat="1" ht="12" x14ac:dyDescent="0.2">
      <c r="B34" s="28" t="s">
        <v>20</v>
      </c>
    </row>
    <row r="38" spans="2:8" x14ac:dyDescent="0.25">
      <c r="F38" s="29"/>
    </row>
    <row r="39" spans="2:8" x14ac:dyDescent="0.25">
      <c r="F39" s="29"/>
    </row>
    <row r="40" spans="2:8" x14ac:dyDescent="0.25">
      <c r="F40" s="29"/>
    </row>
    <row r="41" spans="2:8" x14ac:dyDescent="0.25">
      <c r="F41" s="29"/>
    </row>
    <row r="42" spans="2:8" x14ac:dyDescent="0.25">
      <c r="F42" s="29"/>
    </row>
    <row r="43" spans="2:8" x14ac:dyDescent="0.25">
      <c r="F43" s="29"/>
    </row>
    <row r="44" spans="2:8" x14ac:dyDescent="0.25">
      <c r="F44" s="29"/>
    </row>
    <row r="45" spans="2:8" x14ac:dyDescent="0.25">
      <c r="F45" s="29"/>
    </row>
    <row r="46" spans="2:8" x14ac:dyDescent="0.25">
      <c r="F46" s="29"/>
    </row>
    <row r="47" spans="2:8" x14ac:dyDescent="0.25">
      <c r="F47" s="29"/>
    </row>
    <row r="48" spans="2:8" x14ac:dyDescent="0.25">
      <c r="F48" s="29"/>
    </row>
    <row r="49" spans="6:6" x14ac:dyDescent="0.25">
      <c r="F49" s="29"/>
    </row>
    <row r="50" spans="6:6" x14ac:dyDescent="0.25">
      <c r="F50" s="29"/>
    </row>
    <row r="51" spans="6:6" x14ac:dyDescent="0.25">
      <c r="F51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Hoja54"/>
  <dimension ref="B1:K51"/>
  <sheetViews>
    <sheetView showGridLines="0" view="pageBreakPreview" zoomScaleNormal="80" zoomScaleSheetLayoutView="100" workbookViewId="0">
      <selection activeCell="B15" sqref="B15"/>
    </sheetView>
  </sheetViews>
  <sheetFormatPr baseColWidth="10" defaultRowHeight="15" x14ac:dyDescent="0.25"/>
  <cols>
    <col min="1" max="1" width="1.140625" customWidth="1"/>
    <col min="2" max="2" width="79.85546875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85"/>
    </row>
    <row r="3" spans="2:11" s="1" customFormat="1" x14ac:dyDescent="0.2">
      <c r="B3" s="6"/>
      <c r="F3" s="8"/>
    </row>
    <row r="4" spans="2:11" s="1" customFormat="1" x14ac:dyDescent="0.2">
      <c r="B4" s="6"/>
      <c r="F4" s="8"/>
    </row>
    <row r="5" spans="2:11" s="1" customFormat="1" x14ac:dyDescent="0.2">
      <c r="B5" s="6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10"/>
      <c r="D7" s="110"/>
      <c r="E7" s="110"/>
      <c r="F7" s="14"/>
    </row>
    <row r="8" spans="2:11" s="1" customFormat="1" ht="15.75" x14ac:dyDescent="0.25">
      <c r="B8" s="142" t="s">
        <v>0</v>
      </c>
      <c r="C8" s="158"/>
      <c r="D8" s="158"/>
      <c r="E8" s="158"/>
      <c r="F8" s="144"/>
    </row>
    <row r="9" spans="2:11" s="1" customFormat="1" ht="15.75" x14ac:dyDescent="0.25">
      <c r="B9" s="142" t="s">
        <v>1</v>
      </c>
      <c r="C9" s="158"/>
      <c r="D9" s="158"/>
      <c r="E9" s="158"/>
      <c r="F9" s="144"/>
    </row>
    <row r="10" spans="2:11" s="1" customFormat="1" ht="15.75" x14ac:dyDescent="0.25">
      <c r="B10" s="142" t="s">
        <v>2</v>
      </c>
      <c r="C10" s="158"/>
      <c r="D10" s="158"/>
      <c r="E10" s="158"/>
      <c r="F10" s="144"/>
    </row>
    <row r="11" spans="2:11" s="1" customFormat="1" ht="15.75" x14ac:dyDescent="0.25">
      <c r="B11" s="157" t="s">
        <v>89</v>
      </c>
      <c r="C11" s="158"/>
      <c r="D11" s="158"/>
      <c r="E11" s="158"/>
      <c r="F11" s="144"/>
    </row>
    <row r="12" spans="2:11" s="1" customFormat="1" ht="5.25" customHeight="1" x14ac:dyDescent="0.2">
      <c r="B12" s="12"/>
      <c r="C12" s="110"/>
      <c r="D12" s="110"/>
      <c r="E12" s="110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v>981</v>
      </c>
      <c r="D15" s="18">
        <v>1.0000000000000002</v>
      </c>
      <c r="E15" s="17">
        <v>124370489</v>
      </c>
      <c r="F15" s="19">
        <v>0.99999999999999978</v>
      </c>
      <c r="G15" s="80"/>
      <c r="H15" s="80"/>
      <c r="I15" s="80"/>
      <c r="J15" s="80"/>
      <c r="K15" s="80"/>
    </row>
    <row r="16" spans="2:11" s="1" customFormat="1" x14ac:dyDescent="0.2">
      <c r="B16" s="111" t="s">
        <v>21</v>
      </c>
      <c r="C16" s="106">
        <v>150</v>
      </c>
      <c r="D16" s="107">
        <v>0.1529051987767584</v>
      </c>
      <c r="E16" s="106">
        <v>383851</v>
      </c>
      <c r="F16" s="23">
        <v>3.0863511359193901E-3</v>
      </c>
      <c r="G16" s="82"/>
      <c r="H16" s="83"/>
      <c r="I16" s="80"/>
      <c r="J16" s="80"/>
      <c r="K16" s="80"/>
    </row>
    <row r="17" spans="2:8" s="1" customFormat="1" x14ac:dyDescent="0.2">
      <c r="B17" s="111" t="s">
        <v>10</v>
      </c>
      <c r="C17" s="106">
        <v>65</v>
      </c>
      <c r="D17" s="107">
        <v>6.6258919469928651E-2</v>
      </c>
      <c r="E17" s="106">
        <v>27841</v>
      </c>
      <c r="F17" s="23">
        <v>2.2385535526840293E-4</v>
      </c>
      <c r="G17" s="82"/>
      <c r="H17" s="83"/>
    </row>
    <row r="18" spans="2:8" s="1" customFormat="1" x14ac:dyDescent="0.2">
      <c r="B18" s="111" t="s">
        <v>11</v>
      </c>
      <c r="C18" s="106">
        <v>148</v>
      </c>
      <c r="D18" s="107">
        <v>0.15086646279306828</v>
      </c>
      <c r="E18" s="106">
        <v>70376599</v>
      </c>
      <c r="F18" s="23">
        <v>0.56586252547419025</v>
      </c>
      <c r="G18" s="82"/>
      <c r="H18" s="83"/>
    </row>
    <row r="19" spans="2:8" s="1" customFormat="1" x14ac:dyDescent="0.2">
      <c r="B19" s="111" t="s">
        <v>49</v>
      </c>
      <c r="C19" s="106">
        <v>78</v>
      </c>
      <c r="D19" s="107">
        <v>7.9510703363914373E-2</v>
      </c>
      <c r="E19" s="106">
        <v>29169883</v>
      </c>
      <c r="F19" s="23">
        <v>0.23454022923396239</v>
      </c>
      <c r="G19" s="82"/>
      <c r="H19" s="83"/>
    </row>
    <row r="20" spans="2:8" s="1" customFormat="1" x14ac:dyDescent="0.2">
      <c r="B20" s="111" t="s">
        <v>14</v>
      </c>
      <c r="C20" s="106">
        <v>75</v>
      </c>
      <c r="D20" s="107">
        <v>7.64525993883792E-2</v>
      </c>
      <c r="E20" s="106">
        <v>3516646</v>
      </c>
      <c r="F20" s="23">
        <v>2.8275566239833631E-2</v>
      </c>
      <c r="G20" s="82"/>
      <c r="H20" s="83"/>
    </row>
    <row r="21" spans="2:8" s="1" customFormat="1" x14ac:dyDescent="0.2">
      <c r="B21" s="112" t="s">
        <v>15</v>
      </c>
      <c r="C21" s="106">
        <v>29</v>
      </c>
      <c r="D21" s="107">
        <v>2.9561671763506627E-2</v>
      </c>
      <c r="E21" s="106">
        <v>58540</v>
      </c>
      <c r="F21" s="23">
        <v>4.7069043846888789E-4</v>
      </c>
      <c r="G21" s="82"/>
      <c r="H21" s="83"/>
    </row>
    <row r="22" spans="2:8" s="1" customFormat="1" x14ac:dyDescent="0.2">
      <c r="B22" s="111" t="s">
        <v>16</v>
      </c>
      <c r="C22" s="106">
        <v>25</v>
      </c>
      <c r="D22" s="107">
        <v>2.54841997961264E-2</v>
      </c>
      <c r="E22" s="106">
        <v>152162</v>
      </c>
      <c r="F22" s="23">
        <v>1.2234574393287141E-3</v>
      </c>
      <c r="G22" s="82"/>
      <c r="H22" s="83"/>
    </row>
    <row r="23" spans="2:8" s="1" customFormat="1" x14ac:dyDescent="0.2">
      <c r="B23" s="111" t="s">
        <v>17</v>
      </c>
      <c r="C23" s="106">
        <v>26</v>
      </c>
      <c r="D23" s="107">
        <v>2.6503567787971458E-2</v>
      </c>
      <c r="E23" s="106">
        <v>70690</v>
      </c>
      <c r="F23" s="23">
        <v>5.6838242390443606E-4</v>
      </c>
      <c r="G23" s="82"/>
      <c r="H23" s="83"/>
    </row>
    <row r="24" spans="2:8" s="1" customFormat="1" x14ac:dyDescent="0.2">
      <c r="B24" s="111" t="s">
        <v>34</v>
      </c>
      <c r="C24" s="106">
        <v>59</v>
      </c>
      <c r="D24" s="107">
        <v>6.0142711518858305E-2</v>
      </c>
      <c r="E24" s="106">
        <v>18900276</v>
      </c>
      <c r="F24" s="23">
        <v>0.15196752985348477</v>
      </c>
      <c r="G24" s="82"/>
      <c r="H24" s="83"/>
    </row>
    <row r="25" spans="2:8" s="1" customFormat="1" x14ac:dyDescent="0.2">
      <c r="B25" s="111" t="s">
        <v>50</v>
      </c>
      <c r="C25" s="106">
        <v>36</v>
      </c>
      <c r="D25" s="107">
        <v>3.669724770642202E-2</v>
      </c>
      <c r="E25" s="106">
        <v>737109</v>
      </c>
      <c r="F25" s="23">
        <v>5.9267194808569094E-3</v>
      </c>
      <c r="G25" s="82"/>
      <c r="H25" s="83"/>
    </row>
    <row r="26" spans="2:8" s="1" customFormat="1" x14ac:dyDescent="0.2">
      <c r="B26" s="111" t="s">
        <v>38</v>
      </c>
      <c r="C26" s="106">
        <v>30</v>
      </c>
      <c r="D26" s="107">
        <v>3.0581039755351681E-2</v>
      </c>
      <c r="E26" s="106">
        <v>11194</v>
      </c>
      <c r="F26" s="23">
        <v>9.0005274482759333E-5</v>
      </c>
      <c r="G26" s="82"/>
      <c r="H26" s="83"/>
    </row>
    <row r="27" spans="2:8" s="1" customFormat="1" x14ac:dyDescent="0.2">
      <c r="B27" s="111" t="s">
        <v>19</v>
      </c>
      <c r="C27" s="106">
        <v>23</v>
      </c>
      <c r="D27" s="107">
        <v>2.3445463812436288E-2</v>
      </c>
      <c r="E27" s="106">
        <v>16257</v>
      </c>
      <c r="F27" s="23">
        <v>1.3071428866055193E-4</v>
      </c>
      <c r="G27" s="82"/>
      <c r="H27" s="83"/>
    </row>
    <row r="28" spans="2:8" s="1" customFormat="1" x14ac:dyDescent="0.2">
      <c r="B28" s="112" t="s">
        <v>28</v>
      </c>
      <c r="C28" s="106">
        <v>14</v>
      </c>
      <c r="D28" s="107">
        <v>1.4271151885830785E-2</v>
      </c>
      <c r="E28" s="106">
        <v>42910</v>
      </c>
      <c r="F28" s="23">
        <v>3.4501753868636795E-4</v>
      </c>
      <c r="G28" s="82"/>
      <c r="H28" s="83"/>
    </row>
    <row r="29" spans="2:8" s="1" customFormat="1" x14ac:dyDescent="0.2">
      <c r="B29" s="112" t="s">
        <v>23</v>
      </c>
      <c r="C29" s="106">
        <v>14</v>
      </c>
      <c r="D29" s="107">
        <v>1.4271151885830785E-2</v>
      </c>
      <c r="E29" s="106">
        <v>38745</v>
      </c>
      <c r="F29" s="23">
        <v>3.1152888688891462E-4</v>
      </c>
      <c r="G29" s="82"/>
      <c r="H29" s="83"/>
    </row>
    <row r="30" spans="2:8" s="1" customFormat="1" x14ac:dyDescent="0.2">
      <c r="B30" s="112" t="s">
        <v>24</v>
      </c>
      <c r="C30" s="106">
        <v>14</v>
      </c>
      <c r="D30" s="107">
        <v>1.4271151885830785E-2</v>
      </c>
      <c r="E30" s="106">
        <v>232591</v>
      </c>
      <c r="F30" s="23">
        <v>1.870146220941529E-3</v>
      </c>
      <c r="G30" s="82"/>
      <c r="H30" s="83"/>
    </row>
    <row r="31" spans="2:8" s="1" customFormat="1" ht="28.5" x14ac:dyDescent="0.2">
      <c r="B31" s="111" t="s">
        <v>25</v>
      </c>
      <c r="C31" s="106">
        <v>14</v>
      </c>
      <c r="D31" s="107">
        <v>1.4271151885830785E-2</v>
      </c>
      <c r="E31" s="106">
        <v>253673</v>
      </c>
      <c r="F31" s="23">
        <v>2.0396558865343048E-3</v>
      </c>
      <c r="G31" s="82"/>
      <c r="H31" s="83"/>
    </row>
    <row r="32" spans="2:8" s="1" customFormat="1" x14ac:dyDescent="0.2">
      <c r="B32" s="111" t="s">
        <v>41</v>
      </c>
      <c r="C32" s="106">
        <v>1</v>
      </c>
      <c r="D32" s="107">
        <v>1.0193679918450561E-3</v>
      </c>
      <c r="E32" s="106">
        <v>1218</v>
      </c>
      <c r="F32" s="23">
        <v>9.7933200214401348E-6</v>
      </c>
      <c r="G32" s="82"/>
      <c r="H32" s="83"/>
    </row>
    <row r="33" spans="2:8" s="1" customFormat="1" x14ac:dyDescent="0.2">
      <c r="B33" s="113" t="s">
        <v>79</v>
      </c>
      <c r="C33" s="108">
        <v>180</v>
      </c>
      <c r="D33" s="109">
        <v>0.1834862385321101</v>
      </c>
      <c r="E33" s="108">
        <v>380304</v>
      </c>
      <c r="F33" s="27">
        <v>3.0578315085663128E-3</v>
      </c>
      <c r="G33" s="82"/>
      <c r="H33" s="83"/>
    </row>
    <row r="34" spans="2:8" s="28" customFormat="1" ht="12" x14ac:dyDescent="0.2">
      <c r="B34" s="28" t="s">
        <v>20</v>
      </c>
    </row>
    <row r="38" spans="2:8" x14ac:dyDescent="0.25">
      <c r="F38" s="29"/>
    </row>
    <row r="39" spans="2:8" x14ac:dyDescent="0.25">
      <c r="F39" s="29"/>
    </row>
    <row r="40" spans="2:8" x14ac:dyDescent="0.25">
      <c r="F40" s="29"/>
    </row>
    <row r="41" spans="2:8" x14ac:dyDescent="0.25">
      <c r="F41" s="29"/>
    </row>
    <row r="42" spans="2:8" x14ac:dyDescent="0.25">
      <c r="F42" s="29"/>
    </row>
    <row r="43" spans="2:8" x14ac:dyDescent="0.25">
      <c r="F43" s="29"/>
    </row>
    <row r="44" spans="2:8" x14ac:dyDescent="0.25">
      <c r="F44" s="29"/>
    </row>
    <row r="45" spans="2:8" x14ac:dyDescent="0.25">
      <c r="F45" s="29"/>
    </row>
    <row r="46" spans="2:8" x14ac:dyDescent="0.25">
      <c r="F46" s="29"/>
    </row>
    <row r="47" spans="2:8" x14ac:dyDescent="0.25">
      <c r="F47" s="29"/>
    </row>
    <row r="48" spans="2:8" x14ac:dyDescent="0.25">
      <c r="F48" s="29"/>
    </row>
    <row r="49" spans="6:6" x14ac:dyDescent="0.25">
      <c r="F49" s="29"/>
    </row>
    <row r="50" spans="6:6" x14ac:dyDescent="0.25">
      <c r="F50" s="29"/>
    </row>
    <row r="51" spans="6:6" x14ac:dyDescent="0.25">
      <c r="F51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Hoja55"/>
  <dimension ref="B1:K51"/>
  <sheetViews>
    <sheetView showGridLines="0" view="pageBreakPreview" zoomScaleNormal="80" zoomScaleSheetLayoutView="100" workbookViewId="0">
      <selection activeCell="B15" sqref="B15"/>
    </sheetView>
  </sheetViews>
  <sheetFormatPr baseColWidth="10" defaultRowHeight="15" x14ac:dyDescent="0.25"/>
  <cols>
    <col min="1" max="1" width="1.140625" customWidth="1"/>
    <col min="2" max="2" width="79.85546875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85"/>
    </row>
    <row r="3" spans="2:11" s="1" customFormat="1" x14ac:dyDescent="0.2">
      <c r="B3" s="6"/>
      <c r="F3" s="8"/>
    </row>
    <row r="4" spans="2:11" s="1" customFormat="1" x14ac:dyDescent="0.2">
      <c r="B4" s="6"/>
      <c r="F4" s="8"/>
    </row>
    <row r="5" spans="2:11" s="1" customFormat="1" x14ac:dyDescent="0.2">
      <c r="B5" s="6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10"/>
      <c r="D7" s="110"/>
      <c r="E7" s="110"/>
      <c r="F7" s="14"/>
    </row>
    <row r="8" spans="2:11" s="1" customFormat="1" ht="15.75" x14ac:dyDescent="0.25">
      <c r="B8" s="142" t="s">
        <v>0</v>
      </c>
      <c r="C8" s="158"/>
      <c r="D8" s="158"/>
      <c r="E8" s="158"/>
      <c r="F8" s="144"/>
    </row>
    <row r="9" spans="2:11" s="1" customFormat="1" ht="15.75" x14ac:dyDescent="0.25">
      <c r="B9" s="142" t="s">
        <v>1</v>
      </c>
      <c r="C9" s="158"/>
      <c r="D9" s="158"/>
      <c r="E9" s="158"/>
      <c r="F9" s="144"/>
    </row>
    <row r="10" spans="2:11" s="1" customFormat="1" ht="15.75" x14ac:dyDescent="0.25">
      <c r="B10" s="142" t="s">
        <v>2</v>
      </c>
      <c r="C10" s="158"/>
      <c r="D10" s="158"/>
      <c r="E10" s="158"/>
      <c r="F10" s="144"/>
    </row>
    <row r="11" spans="2:11" s="1" customFormat="1" ht="15.75" x14ac:dyDescent="0.25">
      <c r="B11" s="157" t="s">
        <v>90</v>
      </c>
      <c r="C11" s="158"/>
      <c r="D11" s="158"/>
      <c r="E11" s="158"/>
      <c r="F11" s="144"/>
    </row>
    <row r="12" spans="2:11" s="1" customFormat="1" ht="5.25" customHeight="1" x14ac:dyDescent="0.2">
      <c r="B12" s="12"/>
      <c r="C12" s="110"/>
      <c r="D12" s="110"/>
      <c r="E12" s="110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v>1096</v>
      </c>
      <c r="D15" s="18">
        <v>1</v>
      </c>
      <c r="E15" s="17">
        <v>172638667</v>
      </c>
      <c r="F15" s="19">
        <v>1.0000000000000002</v>
      </c>
      <c r="G15" s="80"/>
      <c r="H15" s="80"/>
      <c r="I15" s="80"/>
      <c r="J15" s="80"/>
      <c r="K15" s="80"/>
    </row>
    <row r="16" spans="2:11" s="1" customFormat="1" x14ac:dyDescent="0.2">
      <c r="B16" s="111" t="s">
        <v>21</v>
      </c>
      <c r="C16" s="106">
        <v>213</v>
      </c>
      <c r="D16" s="107">
        <v>0.19434306569343066</v>
      </c>
      <c r="E16" s="106">
        <v>551182</v>
      </c>
      <c r="F16" s="23">
        <v>3.1926914727625879E-3</v>
      </c>
      <c r="G16" s="82"/>
      <c r="H16" s="83"/>
      <c r="I16" s="80"/>
      <c r="J16" s="80"/>
      <c r="K16" s="80"/>
    </row>
    <row r="17" spans="2:8" s="1" customFormat="1" x14ac:dyDescent="0.2">
      <c r="B17" s="111" t="s">
        <v>10</v>
      </c>
      <c r="C17" s="106">
        <v>105</v>
      </c>
      <c r="D17" s="107">
        <v>9.5802919708029191E-2</v>
      </c>
      <c r="E17" s="106">
        <v>55187</v>
      </c>
      <c r="F17" s="23">
        <v>3.1966766749884601E-4</v>
      </c>
      <c r="G17" s="82"/>
      <c r="H17" s="83"/>
    </row>
    <row r="18" spans="2:8" s="1" customFormat="1" x14ac:dyDescent="0.2">
      <c r="B18" s="111" t="s">
        <v>11</v>
      </c>
      <c r="C18" s="106">
        <v>247</v>
      </c>
      <c r="D18" s="107">
        <v>0.22536496350364962</v>
      </c>
      <c r="E18" s="106">
        <v>99268291</v>
      </c>
      <c r="F18" s="23">
        <v>0.57500612536587759</v>
      </c>
      <c r="G18" s="82"/>
      <c r="H18" s="83"/>
    </row>
    <row r="19" spans="2:8" s="1" customFormat="1" x14ac:dyDescent="0.2">
      <c r="B19" s="111" t="s">
        <v>49</v>
      </c>
      <c r="C19" s="106">
        <v>108</v>
      </c>
      <c r="D19" s="107">
        <v>9.8540145985401464E-2</v>
      </c>
      <c r="E19" s="106">
        <v>44013379</v>
      </c>
      <c r="F19" s="23">
        <v>0.25494508133568944</v>
      </c>
      <c r="G19" s="82"/>
      <c r="H19" s="83"/>
    </row>
    <row r="20" spans="2:8" s="1" customFormat="1" x14ac:dyDescent="0.2">
      <c r="B20" s="111" t="s">
        <v>14</v>
      </c>
      <c r="C20" s="106">
        <v>58</v>
      </c>
      <c r="D20" s="107">
        <v>5.2919708029197078E-2</v>
      </c>
      <c r="E20" s="106">
        <v>3582125</v>
      </c>
      <c r="F20" s="23">
        <v>2.0749262388593398E-2</v>
      </c>
      <c r="G20" s="82"/>
      <c r="H20" s="83"/>
    </row>
    <row r="21" spans="2:8" s="1" customFormat="1" x14ac:dyDescent="0.2">
      <c r="B21" s="112" t="s">
        <v>15</v>
      </c>
      <c r="C21" s="106">
        <v>23</v>
      </c>
      <c r="D21" s="107">
        <v>2.0985401459854013E-2</v>
      </c>
      <c r="E21" s="106">
        <v>55442</v>
      </c>
      <c r="F21" s="23">
        <v>3.2114474099826084E-4</v>
      </c>
      <c r="G21" s="82"/>
      <c r="H21" s="83"/>
    </row>
    <row r="22" spans="2:8" s="1" customFormat="1" x14ac:dyDescent="0.2">
      <c r="B22" s="111" t="s">
        <v>16</v>
      </c>
      <c r="C22" s="106">
        <v>24</v>
      </c>
      <c r="D22" s="107">
        <v>2.1897810218978103E-2</v>
      </c>
      <c r="E22" s="106">
        <v>150893</v>
      </c>
      <c r="F22" s="23">
        <v>8.7403941783215924E-4</v>
      </c>
      <c r="G22" s="82"/>
      <c r="H22" s="83"/>
    </row>
    <row r="23" spans="2:8" s="1" customFormat="1" x14ac:dyDescent="0.2">
      <c r="B23" s="111" t="s">
        <v>17</v>
      </c>
      <c r="C23" s="106">
        <v>31</v>
      </c>
      <c r="D23" s="107">
        <v>2.8284671532846715E-2</v>
      </c>
      <c r="E23" s="106">
        <v>122072</v>
      </c>
      <c r="F23" s="23">
        <v>7.0709535772771001E-4</v>
      </c>
      <c r="G23" s="82"/>
      <c r="H23" s="83"/>
    </row>
    <row r="24" spans="2:8" s="1" customFormat="1" x14ac:dyDescent="0.2">
      <c r="B24" s="111" t="s">
        <v>34</v>
      </c>
      <c r="C24" s="106">
        <v>72</v>
      </c>
      <c r="D24" s="107">
        <v>6.569343065693431E-2</v>
      </c>
      <c r="E24" s="106">
        <v>23691315</v>
      </c>
      <c r="F24" s="23">
        <v>0.13723064138348565</v>
      </c>
      <c r="G24" s="82"/>
      <c r="H24" s="83"/>
    </row>
    <row r="25" spans="2:8" s="1" customFormat="1" x14ac:dyDescent="0.2">
      <c r="B25" s="111" t="s">
        <v>50</v>
      </c>
      <c r="C25" s="106">
        <v>43</v>
      </c>
      <c r="D25" s="107">
        <v>3.9233576642335767E-2</v>
      </c>
      <c r="E25" s="106">
        <v>591352</v>
      </c>
      <c r="F25" s="23">
        <v>3.4253739922586405E-3</v>
      </c>
      <c r="G25" s="82"/>
      <c r="H25" s="83"/>
    </row>
    <row r="26" spans="2:8" s="1" customFormat="1" x14ac:dyDescent="0.2">
      <c r="B26" s="111" t="s">
        <v>38</v>
      </c>
      <c r="C26" s="106">
        <v>29</v>
      </c>
      <c r="D26" s="107">
        <v>2.6459854014598539E-2</v>
      </c>
      <c r="E26" s="106">
        <v>13340</v>
      </c>
      <c r="F26" s="23">
        <v>7.7271217577230253E-5</v>
      </c>
      <c r="G26" s="82"/>
      <c r="H26" s="83"/>
    </row>
    <row r="27" spans="2:8" s="1" customFormat="1" x14ac:dyDescent="0.2">
      <c r="B27" s="111" t="s">
        <v>19</v>
      </c>
      <c r="C27" s="106">
        <v>22</v>
      </c>
      <c r="D27" s="107">
        <v>2.0072992700729927E-2</v>
      </c>
      <c r="E27" s="106">
        <v>17030</v>
      </c>
      <c r="F27" s="23">
        <v>9.8645339980527077E-5</v>
      </c>
      <c r="G27" s="82"/>
      <c r="H27" s="83"/>
    </row>
    <row r="28" spans="2:8" s="1" customFormat="1" x14ac:dyDescent="0.2">
      <c r="B28" s="112" t="s">
        <v>28</v>
      </c>
      <c r="C28" s="106">
        <v>2</v>
      </c>
      <c r="D28" s="107">
        <v>1.8248175182481751E-3</v>
      </c>
      <c r="E28" s="106">
        <v>6953</v>
      </c>
      <c r="F28" s="23">
        <v>4.0274870750710787E-5</v>
      </c>
      <c r="G28" s="82"/>
      <c r="H28" s="83"/>
    </row>
    <row r="29" spans="2:8" s="1" customFormat="1" x14ac:dyDescent="0.2">
      <c r="B29" s="112" t="s">
        <v>23</v>
      </c>
      <c r="C29" s="106">
        <v>7</v>
      </c>
      <c r="D29" s="107">
        <v>6.3868613138686131E-3</v>
      </c>
      <c r="E29" s="106">
        <v>21460</v>
      </c>
      <c r="F29" s="23">
        <v>1.2430587175467475E-4</v>
      </c>
      <c r="G29" s="82"/>
      <c r="H29" s="83"/>
    </row>
    <row r="30" spans="2:8" s="1" customFormat="1" x14ac:dyDescent="0.2">
      <c r="B30" s="112" t="s">
        <v>24</v>
      </c>
      <c r="C30" s="106">
        <v>9</v>
      </c>
      <c r="D30" s="107">
        <v>8.2116788321167887E-3</v>
      </c>
      <c r="E30" s="106">
        <v>145689</v>
      </c>
      <c r="F30" s="23">
        <v>8.4389553355390537E-4</v>
      </c>
      <c r="G30" s="82"/>
      <c r="H30" s="83"/>
    </row>
    <row r="31" spans="2:8" s="1" customFormat="1" ht="28.5" x14ac:dyDescent="0.2">
      <c r="B31" s="111" t="s">
        <v>25</v>
      </c>
      <c r="C31" s="106">
        <v>9</v>
      </c>
      <c r="D31" s="107">
        <v>8.2116788321167887E-3</v>
      </c>
      <c r="E31" s="106">
        <v>153000</v>
      </c>
      <c r="F31" s="23">
        <v>8.8624409964889266E-4</v>
      </c>
      <c r="G31" s="82"/>
      <c r="H31" s="83"/>
    </row>
    <row r="32" spans="2:8" s="1" customFormat="1" x14ac:dyDescent="0.2">
      <c r="B32" s="111" t="s">
        <v>41</v>
      </c>
      <c r="C32" s="106">
        <v>1</v>
      </c>
      <c r="D32" s="107">
        <v>9.1240875912408756E-4</v>
      </c>
      <c r="E32" s="106">
        <v>1225</v>
      </c>
      <c r="F32" s="23">
        <v>7.0957452422868859E-6</v>
      </c>
      <c r="G32" s="82"/>
      <c r="H32" s="83"/>
    </row>
    <row r="33" spans="2:8" s="1" customFormat="1" x14ac:dyDescent="0.2">
      <c r="B33" s="113" t="s">
        <v>79</v>
      </c>
      <c r="C33" s="108">
        <v>93</v>
      </c>
      <c r="D33" s="109">
        <v>8.485401459854014E-2</v>
      </c>
      <c r="E33" s="108">
        <v>198732</v>
      </c>
      <c r="F33" s="27">
        <v>1.1511441987674753E-3</v>
      </c>
      <c r="G33" s="82"/>
      <c r="H33" s="83"/>
    </row>
    <row r="34" spans="2:8" s="28" customFormat="1" ht="12" x14ac:dyDescent="0.2">
      <c r="B34" s="28" t="s">
        <v>20</v>
      </c>
    </row>
    <row r="38" spans="2:8" x14ac:dyDescent="0.25">
      <c r="F38" s="29"/>
    </row>
    <row r="39" spans="2:8" x14ac:dyDescent="0.25">
      <c r="F39" s="29"/>
    </row>
    <row r="40" spans="2:8" x14ac:dyDescent="0.25">
      <c r="F40" s="29"/>
    </row>
    <row r="41" spans="2:8" x14ac:dyDescent="0.25">
      <c r="F41" s="29"/>
    </row>
    <row r="42" spans="2:8" x14ac:dyDescent="0.25">
      <c r="F42" s="29"/>
    </row>
    <row r="43" spans="2:8" x14ac:dyDescent="0.25">
      <c r="F43" s="29"/>
    </row>
    <row r="44" spans="2:8" x14ac:dyDescent="0.25">
      <c r="F44" s="29"/>
    </row>
    <row r="45" spans="2:8" x14ac:dyDescent="0.25">
      <c r="F45" s="29"/>
    </row>
    <row r="46" spans="2:8" x14ac:dyDescent="0.25">
      <c r="F46" s="29"/>
    </row>
    <row r="47" spans="2:8" x14ac:dyDescent="0.25">
      <c r="F47" s="29"/>
    </row>
    <row r="48" spans="2:8" x14ac:dyDescent="0.25">
      <c r="F48" s="29"/>
    </row>
    <row r="49" spans="6:6" x14ac:dyDescent="0.25">
      <c r="F49" s="29"/>
    </row>
    <row r="50" spans="6:6" x14ac:dyDescent="0.25">
      <c r="F50" s="29"/>
    </row>
    <row r="51" spans="6:6" x14ac:dyDescent="0.25">
      <c r="F51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Hoja56"/>
  <dimension ref="B1:K51"/>
  <sheetViews>
    <sheetView showGridLines="0" view="pageBreakPreview" zoomScaleNormal="80" zoomScaleSheetLayoutView="100" workbookViewId="0">
      <selection activeCell="J25" sqref="J25"/>
    </sheetView>
  </sheetViews>
  <sheetFormatPr baseColWidth="10" defaultRowHeight="15" x14ac:dyDescent="0.25"/>
  <cols>
    <col min="1" max="1" width="1.140625" customWidth="1"/>
    <col min="2" max="2" width="79.85546875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85"/>
    </row>
    <row r="3" spans="2:11" s="1" customFormat="1" x14ac:dyDescent="0.2">
      <c r="B3" s="6"/>
      <c r="F3" s="8"/>
    </row>
    <row r="4" spans="2:11" s="1" customFormat="1" x14ac:dyDescent="0.2">
      <c r="B4" s="6"/>
      <c r="F4" s="8"/>
    </row>
    <row r="5" spans="2:11" s="1" customFormat="1" x14ac:dyDescent="0.2">
      <c r="B5" s="6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10"/>
      <c r="D7" s="110"/>
      <c r="E7" s="110"/>
      <c r="F7" s="14"/>
    </row>
    <row r="8" spans="2:11" s="1" customFormat="1" ht="15.75" x14ac:dyDescent="0.25">
      <c r="B8" s="142" t="s">
        <v>0</v>
      </c>
      <c r="C8" s="158"/>
      <c r="D8" s="158"/>
      <c r="E8" s="158"/>
      <c r="F8" s="144"/>
    </row>
    <row r="9" spans="2:11" s="1" customFormat="1" ht="15.75" x14ac:dyDescent="0.25">
      <c r="B9" s="142" t="s">
        <v>1</v>
      </c>
      <c r="C9" s="158"/>
      <c r="D9" s="158"/>
      <c r="E9" s="158"/>
      <c r="F9" s="144"/>
    </row>
    <row r="10" spans="2:11" s="1" customFormat="1" ht="15.75" x14ac:dyDescent="0.25">
      <c r="B10" s="142" t="s">
        <v>2</v>
      </c>
      <c r="C10" s="158"/>
      <c r="D10" s="158"/>
      <c r="E10" s="158"/>
      <c r="F10" s="144"/>
    </row>
    <row r="11" spans="2:11" s="1" customFormat="1" ht="15.75" x14ac:dyDescent="0.25">
      <c r="B11" s="157" t="s">
        <v>91</v>
      </c>
      <c r="C11" s="158"/>
      <c r="D11" s="158"/>
      <c r="E11" s="158"/>
      <c r="F11" s="144"/>
    </row>
    <row r="12" spans="2:11" s="1" customFormat="1" ht="5.25" customHeight="1" x14ac:dyDescent="0.2">
      <c r="B12" s="12"/>
      <c r="C12" s="110"/>
      <c r="D12" s="110"/>
      <c r="E12" s="110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v>1122</v>
      </c>
      <c r="D15" s="18">
        <v>1</v>
      </c>
      <c r="E15" s="17">
        <v>182555614</v>
      </c>
      <c r="F15" s="19">
        <v>1</v>
      </c>
      <c r="G15" s="80"/>
      <c r="H15" s="80"/>
      <c r="I15" s="80"/>
      <c r="J15" s="80"/>
      <c r="K15" s="80"/>
    </row>
    <row r="16" spans="2:11" s="1" customFormat="1" x14ac:dyDescent="0.2">
      <c r="B16" s="111" t="s">
        <v>21</v>
      </c>
      <c r="C16" s="106">
        <v>217</v>
      </c>
      <c r="D16" s="107">
        <v>0.19340463458110516</v>
      </c>
      <c r="E16" s="106">
        <v>562322</v>
      </c>
      <c r="F16" s="23">
        <v>3.0802777722300011E-3</v>
      </c>
      <c r="G16" s="82"/>
      <c r="H16" s="83"/>
      <c r="I16" s="80"/>
      <c r="J16" s="80"/>
      <c r="K16" s="80"/>
    </row>
    <row r="17" spans="2:8" s="1" customFormat="1" x14ac:dyDescent="0.2">
      <c r="B17" s="111" t="s">
        <v>10</v>
      </c>
      <c r="C17" s="106">
        <v>99</v>
      </c>
      <c r="D17" s="107">
        <v>8.8235294117647065E-2</v>
      </c>
      <c r="E17" s="106">
        <v>39453</v>
      </c>
      <c r="F17" s="23">
        <v>2.1611496428699257E-4</v>
      </c>
      <c r="G17" s="82"/>
      <c r="H17" s="83"/>
    </row>
    <row r="18" spans="2:8" s="1" customFormat="1" x14ac:dyDescent="0.2">
      <c r="B18" s="111" t="s">
        <v>11</v>
      </c>
      <c r="C18" s="106">
        <v>220</v>
      </c>
      <c r="D18" s="107">
        <v>0.19607843137254902</v>
      </c>
      <c r="E18" s="106">
        <v>114187657</v>
      </c>
      <c r="F18" s="23">
        <v>0.6254951819778054</v>
      </c>
      <c r="G18" s="82"/>
      <c r="H18" s="83"/>
    </row>
    <row r="19" spans="2:8" s="1" customFormat="1" x14ac:dyDescent="0.2">
      <c r="B19" s="111" t="s">
        <v>49</v>
      </c>
      <c r="C19" s="106">
        <v>127</v>
      </c>
      <c r="D19" s="107">
        <v>0.11319073083778966</v>
      </c>
      <c r="E19" s="106">
        <v>45798987</v>
      </c>
      <c r="F19" s="23">
        <v>0.25087690264074813</v>
      </c>
      <c r="G19" s="82"/>
      <c r="H19" s="83"/>
    </row>
    <row r="20" spans="2:8" s="1" customFormat="1" x14ac:dyDescent="0.2">
      <c r="B20" s="111" t="s">
        <v>14</v>
      </c>
      <c r="C20" s="106">
        <v>70</v>
      </c>
      <c r="D20" s="107">
        <v>6.2388591800356503E-2</v>
      </c>
      <c r="E20" s="106">
        <v>3373475</v>
      </c>
      <c r="F20" s="23">
        <v>1.8479163286646446E-2</v>
      </c>
      <c r="G20" s="82"/>
      <c r="H20" s="83"/>
    </row>
    <row r="21" spans="2:8" s="1" customFormat="1" x14ac:dyDescent="0.2">
      <c r="B21" s="112" t="s">
        <v>15</v>
      </c>
      <c r="C21" s="106">
        <v>29</v>
      </c>
      <c r="D21" s="107">
        <v>2.5846702317290554E-2</v>
      </c>
      <c r="E21" s="106">
        <v>81536</v>
      </c>
      <c r="F21" s="23">
        <v>4.4663649730322728E-4</v>
      </c>
      <c r="G21" s="82"/>
      <c r="H21" s="83"/>
    </row>
    <row r="22" spans="2:8" s="1" customFormat="1" x14ac:dyDescent="0.2">
      <c r="B22" s="111" t="s">
        <v>16</v>
      </c>
      <c r="C22" s="106">
        <v>36</v>
      </c>
      <c r="D22" s="107">
        <v>3.2085561497326207E-2</v>
      </c>
      <c r="E22" s="106">
        <v>213533</v>
      </c>
      <c r="F22" s="23">
        <v>1.1696873918103663E-3</v>
      </c>
      <c r="G22" s="82"/>
      <c r="H22" s="83"/>
    </row>
    <row r="23" spans="2:8" s="1" customFormat="1" x14ac:dyDescent="0.2">
      <c r="B23" s="111" t="s">
        <v>17</v>
      </c>
      <c r="C23" s="106">
        <v>37</v>
      </c>
      <c r="D23" s="107">
        <v>3.2976827094474151E-2</v>
      </c>
      <c r="E23" s="106">
        <v>170512</v>
      </c>
      <c r="F23" s="23">
        <v>9.3402769854012812E-4</v>
      </c>
      <c r="G23" s="82"/>
      <c r="H23" s="83"/>
    </row>
    <row r="24" spans="2:8" s="1" customFormat="1" x14ac:dyDescent="0.2">
      <c r="B24" s="111" t="s">
        <v>34</v>
      </c>
      <c r="C24" s="106">
        <v>59</v>
      </c>
      <c r="D24" s="107">
        <v>5.2584670231729053E-2</v>
      </c>
      <c r="E24" s="106">
        <v>16858911</v>
      </c>
      <c r="F24" s="23">
        <v>9.2349452479724897E-2</v>
      </c>
      <c r="G24" s="82"/>
      <c r="H24" s="83"/>
    </row>
    <row r="25" spans="2:8" s="1" customFormat="1" x14ac:dyDescent="0.2">
      <c r="B25" s="111" t="s">
        <v>50</v>
      </c>
      <c r="C25" s="106">
        <v>47</v>
      </c>
      <c r="D25" s="107">
        <v>4.1889483065953657E-2</v>
      </c>
      <c r="E25" s="106">
        <v>624839</v>
      </c>
      <c r="F25" s="23">
        <v>3.4227323187113819E-3</v>
      </c>
      <c r="G25" s="82"/>
      <c r="H25" s="83"/>
    </row>
    <row r="26" spans="2:8" s="1" customFormat="1" x14ac:dyDescent="0.2">
      <c r="B26" s="111" t="s">
        <v>38</v>
      </c>
      <c r="C26" s="106">
        <v>50</v>
      </c>
      <c r="D26" s="107">
        <v>4.4563279857397504E-2</v>
      </c>
      <c r="E26" s="106">
        <v>27304</v>
      </c>
      <c r="F26" s="23">
        <v>1.4956538121035269E-4</v>
      </c>
      <c r="G26" s="82"/>
      <c r="H26" s="83"/>
    </row>
    <row r="27" spans="2:8" s="1" customFormat="1" x14ac:dyDescent="0.2">
      <c r="B27" s="111" t="s">
        <v>19</v>
      </c>
      <c r="C27" s="106">
        <v>23</v>
      </c>
      <c r="D27" s="107">
        <v>2.0499108734402853E-2</v>
      </c>
      <c r="E27" s="106">
        <v>33882</v>
      </c>
      <c r="F27" s="23">
        <v>1.8559823638181842E-4</v>
      </c>
      <c r="G27" s="82"/>
      <c r="H27" s="83"/>
    </row>
    <row r="28" spans="2:8" s="1" customFormat="1" x14ac:dyDescent="0.2">
      <c r="B28" s="112" t="s">
        <v>28</v>
      </c>
      <c r="C28" s="106">
        <v>1</v>
      </c>
      <c r="D28" s="107">
        <v>8.9126559714795004E-4</v>
      </c>
      <c r="E28" s="106">
        <v>4513</v>
      </c>
      <c r="F28" s="23">
        <v>2.4721233716756583E-5</v>
      </c>
      <c r="G28" s="82"/>
      <c r="H28" s="83"/>
    </row>
    <row r="29" spans="2:8" s="1" customFormat="1" x14ac:dyDescent="0.2">
      <c r="B29" s="112" t="s">
        <v>23</v>
      </c>
      <c r="C29" s="106">
        <v>6</v>
      </c>
      <c r="D29" s="107">
        <v>5.3475935828877002E-3</v>
      </c>
      <c r="E29" s="106">
        <v>21521</v>
      </c>
      <c r="F29" s="23">
        <v>1.1788736335438032E-4</v>
      </c>
      <c r="G29" s="82"/>
      <c r="H29" s="83"/>
    </row>
    <row r="30" spans="2:8" s="1" customFormat="1" x14ac:dyDescent="0.2">
      <c r="B30" s="112" t="s">
        <v>24</v>
      </c>
      <c r="C30" s="106">
        <v>12</v>
      </c>
      <c r="D30" s="107">
        <v>1.06951871657754E-2</v>
      </c>
      <c r="E30" s="106">
        <v>196344</v>
      </c>
      <c r="F30" s="23">
        <v>1.0755297834883347E-3</v>
      </c>
      <c r="G30" s="82"/>
      <c r="H30" s="83"/>
    </row>
    <row r="31" spans="2:8" s="1" customFormat="1" ht="28.5" x14ac:dyDescent="0.2">
      <c r="B31" s="111" t="s">
        <v>25</v>
      </c>
      <c r="C31" s="106">
        <v>12</v>
      </c>
      <c r="D31" s="107">
        <v>1.06951871657754E-2</v>
      </c>
      <c r="E31" s="106">
        <v>199968</v>
      </c>
      <c r="F31" s="79">
        <v>1.0953812683076403E-3</v>
      </c>
      <c r="G31" s="82"/>
      <c r="H31" s="83"/>
    </row>
    <row r="32" spans="2:8" s="1" customFormat="1" x14ac:dyDescent="0.2">
      <c r="B32" s="111" t="s">
        <v>41</v>
      </c>
      <c r="C32" s="106">
        <v>1</v>
      </c>
      <c r="D32" s="107">
        <v>8.9126559714795004E-4</v>
      </c>
      <c r="E32" s="106">
        <v>1194</v>
      </c>
      <c r="F32" s="23">
        <v>6.5404726474201994E-6</v>
      </c>
      <c r="G32" s="82"/>
      <c r="H32" s="83"/>
    </row>
    <row r="33" spans="2:8" s="1" customFormat="1" x14ac:dyDescent="0.2">
      <c r="B33" s="113" t="s">
        <v>79</v>
      </c>
      <c r="C33" s="108">
        <v>76</v>
      </c>
      <c r="D33" s="109">
        <v>6.7736185383244205E-2</v>
      </c>
      <c r="E33" s="108">
        <v>159663</v>
      </c>
      <c r="F33" s="27">
        <v>8.7459923308630763E-4</v>
      </c>
      <c r="G33" s="82"/>
      <c r="H33" s="83"/>
    </row>
    <row r="34" spans="2:8" s="28" customFormat="1" ht="12" x14ac:dyDescent="0.2">
      <c r="B34" s="28" t="s">
        <v>20</v>
      </c>
    </row>
    <row r="38" spans="2:8" x14ac:dyDescent="0.25">
      <c r="F38" s="29"/>
    </row>
    <row r="39" spans="2:8" x14ac:dyDescent="0.25">
      <c r="F39" s="29"/>
    </row>
    <row r="40" spans="2:8" x14ac:dyDescent="0.25">
      <c r="F40" s="29"/>
    </row>
    <row r="41" spans="2:8" x14ac:dyDescent="0.25">
      <c r="F41" s="29"/>
    </row>
    <row r="42" spans="2:8" x14ac:dyDescent="0.25">
      <c r="F42" s="29"/>
    </row>
    <row r="43" spans="2:8" x14ac:dyDescent="0.25">
      <c r="F43" s="29"/>
    </row>
    <row r="44" spans="2:8" x14ac:dyDescent="0.25">
      <c r="F44" s="29"/>
    </row>
    <row r="45" spans="2:8" x14ac:dyDescent="0.25">
      <c r="F45" s="29"/>
    </row>
    <row r="46" spans="2:8" x14ac:dyDescent="0.25">
      <c r="F46" s="29"/>
    </row>
    <row r="47" spans="2:8" x14ac:dyDescent="0.25">
      <c r="F47" s="29"/>
    </row>
    <row r="48" spans="2:8" x14ac:dyDescent="0.25">
      <c r="F48" s="29"/>
    </row>
    <row r="49" spans="6:6" x14ac:dyDescent="0.25">
      <c r="F49" s="29"/>
    </row>
    <row r="50" spans="6:6" x14ac:dyDescent="0.25">
      <c r="F50" s="29"/>
    </row>
    <row r="51" spans="6:6" x14ac:dyDescent="0.25">
      <c r="F51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Hoja57"/>
  <dimension ref="B1:K51"/>
  <sheetViews>
    <sheetView showGridLines="0" view="pageBreakPreview" zoomScaleNormal="80" zoomScaleSheetLayoutView="100" workbookViewId="0">
      <selection activeCell="H20" sqref="H20"/>
    </sheetView>
  </sheetViews>
  <sheetFormatPr baseColWidth="10" defaultRowHeight="15" x14ac:dyDescent="0.25"/>
  <cols>
    <col min="1" max="1" width="1.140625" customWidth="1"/>
    <col min="2" max="2" width="79.85546875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85"/>
    </row>
    <row r="3" spans="2:11" s="1" customFormat="1" x14ac:dyDescent="0.2">
      <c r="B3" s="6"/>
      <c r="F3" s="8"/>
    </row>
    <row r="4" spans="2:11" s="1" customFormat="1" x14ac:dyDescent="0.2">
      <c r="B4" s="6"/>
      <c r="F4" s="8"/>
    </row>
    <row r="5" spans="2:11" s="1" customFormat="1" x14ac:dyDescent="0.2">
      <c r="B5" s="6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10"/>
      <c r="D7" s="110"/>
      <c r="E7" s="110"/>
      <c r="F7" s="14"/>
    </row>
    <row r="8" spans="2:11" s="1" customFormat="1" ht="15.75" x14ac:dyDescent="0.25">
      <c r="B8" s="142" t="s">
        <v>0</v>
      </c>
      <c r="C8" s="158"/>
      <c r="D8" s="158"/>
      <c r="E8" s="158"/>
      <c r="F8" s="144"/>
    </row>
    <row r="9" spans="2:11" s="1" customFormat="1" ht="15.75" x14ac:dyDescent="0.25">
      <c r="B9" s="142" t="s">
        <v>1</v>
      </c>
      <c r="C9" s="158"/>
      <c r="D9" s="158"/>
      <c r="E9" s="158"/>
      <c r="F9" s="144"/>
    </row>
    <row r="10" spans="2:11" s="1" customFormat="1" ht="15.75" x14ac:dyDescent="0.25">
      <c r="B10" s="142" t="s">
        <v>2</v>
      </c>
      <c r="C10" s="158"/>
      <c r="D10" s="158"/>
      <c r="E10" s="158"/>
      <c r="F10" s="144"/>
    </row>
    <row r="11" spans="2:11" s="1" customFormat="1" ht="15.75" x14ac:dyDescent="0.25">
      <c r="B11" s="157" t="s">
        <v>92</v>
      </c>
      <c r="C11" s="158"/>
      <c r="D11" s="158"/>
      <c r="E11" s="158"/>
      <c r="F11" s="144"/>
    </row>
    <row r="12" spans="2:11" s="1" customFormat="1" ht="5.25" customHeight="1" x14ac:dyDescent="0.2">
      <c r="B12" s="12"/>
      <c r="C12" s="110"/>
      <c r="D12" s="110"/>
      <c r="E12" s="110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v>1296</v>
      </c>
      <c r="D15" s="18">
        <v>0.99999999999999989</v>
      </c>
      <c r="E15" s="17">
        <v>190705028</v>
      </c>
      <c r="F15" s="19">
        <v>0.99999999999999989</v>
      </c>
      <c r="G15" s="80"/>
      <c r="H15" s="80"/>
      <c r="I15" s="80"/>
      <c r="J15" s="80"/>
      <c r="K15" s="80"/>
    </row>
    <row r="16" spans="2:11" s="1" customFormat="1" x14ac:dyDescent="0.2">
      <c r="B16" s="111" t="s">
        <v>21</v>
      </c>
      <c r="C16" s="106">
        <v>186</v>
      </c>
      <c r="D16" s="107">
        <v>0.14351851851851852</v>
      </c>
      <c r="E16" s="106">
        <v>478521</v>
      </c>
      <c r="F16" s="23">
        <v>2.5092206798029469E-3</v>
      </c>
      <c r="G16" s="82"/>
      <c r="H16" s="83"/>
      <c r="I16" s="80"/>
      <c r="J16" s="80"/>
      <c r="K16" s="80"/>
    </row>
    <row r="17" spans="2:8" s="1" customFormat="1" x14ac:dyDescent="0.2">
      <c r="B17" s="111" t="s">
        <v>10</v>
      </c>
      <c r="C17" s="106">
        <v>86</v>
      </c>
      <c r="D17" s="107">
        <v>6.6358024691358028E-2</v>
      </c>
      <c r="E17" s="106">
        <v>36182</v>
      </c>
      <c r="F17" s="23">
        <v>1.8972756187634444E-4</v>
      </c>
      <c r="G17" s="82"/>
      <c r="H17" s="83"/>
    </row>
    <row r="18" spans="2:8" s="1" customFormat="1" x14ac:dyDescent="0.2">
      <c r="B18" s="111" t="s">
        <v>11</v>
      </c>
      <c r="C18" s="106">
        <v>232</v>
      </c>
      <c r="D18" s="107">
        <v>0.17901234567901234</v>
      </c>
      <c r="E18" s="106">
        <v>107522985</v>
      </c>
      <c r="F18" s="23">
        <v>0.56381830163387192</v>
      </c>
      <c r="G18" s="82"/>
      <c r="H18" s="83"/>
    </row>
    <row r="19" spans="2:8" s="1" customFormat="1" x14ac:dyDescent="0.2">
      <c r="B19" s="111" t="s">
        <v>49</v>
      </c>
      <c r="C19" s="106">
        <v>115</v>
      </c>
      <c r="D19" s="107">
        <v>8.8734567901234573E-2</v>
      </c>
      <c r="E19" s="106">
        <v>43146481</v>
      </c>
      <c r="F19" s="23">
        <v>0.22624721252761096</v>
      </c>
      <c r="G19" s="82"/>
      <c r="H19" s="83"/>
    </row>
    <row r="20" spans="2:8" s="1" customFormat="1" x14ac:dyDescent="0.2">
      <c r="B20" s="111" t="s">
        <v>14</v>
      </c>
      <c r="C20" s="106">
        <v>71</v>
      </c>
      <c r="D20" s="107">
        <v>5.4783950617283951E-2</v>
      </c>
      <c r="E20" s="106">
        <v>3669069</v>
      </c>
      <c r="F20" s="23">
        <v>1.9239497974851506E-2</v>
      </c>
      <c r="G20" s="82"/>
      <c r="H20" s="83"/>
    </row>
    <row r="21" spans="2:8" s="1" customFormat="1" x14ac:dyDescent="0.2">
      <c r="B21" s="112" t="s">
        <v>15</v>
      </c>
      <c r="C21" s="106">
        <v>28</v>
      </c>
      <c r="D21" s="107">
        <v>2.1604938271604937E-2</v>
      </c>
      <c r="E21" s="106">
        <v>59458</v>
      </c>
      <c r="F21" s="23">
        <v>3.1177992852920479E-4</v>
      </c>
      <c r="G21" s="82"/>
      <c r="H21" s="83"/>
    </row>
    <row r="22" spans="2:8" s="1" customFormat="1" x14ac:dyDescent="0.2">
      <c r="B22" s="111" t="s">
        <v>16</v>
      </c>
      <c r="C22" s="106">
        <v>23</v>
      </c>
      <c r="D22" s="107">
        <v>1.7746913580246913E-2</v>
      </c>
      <c r="E22" s="106">
        <v>126689</v>
      </c>
      <c r="F22" s="23">
        <v>6.6431913897938759E-4</v>
      </c>
      <c r="G22" s="82"/>
      <c r="H22" s="83"/>
    </row>
    <row r="23" spans="2:8" s="1" customFormat="1" x14ac:dyDescent="0.2">
      <c r="B23" s="111" t="s">
        <v>17</v>
      </c>
      <c r="C23" s="106">
        <v>27</v>
      </c>
      <c r="D23" s="107">
        <v>2.0833333333333332E-2</v>
      </c>
      <c r="E23" s="106">
        <v>86084</v>
      </c>
      <c r="F23" s="23">
        <v>4.5139869096686846E-4</v>
      </c>
      <c r="G23" s="82"/>
      <c r="H23" s="83"/>
    </row>
    <row r="24" spans="2:8" s="1" customFormat="1" x14ac:dyDescent="0.2">
      <c r="B24" s="111" t="s">
        <v>34</v>
      </c>
      <c r="C24" s="106">
        <v>71</v>
      </c>
      <c r="D24" s="107">
        <v>5.4783950617283951E-2</v>
      </c>
      <c r="E24" s="106">
        <v>32777231</v>
      </c>
      <c r="F24" s="23">
        <v>0.17187397387341041</v>
      </c>
      <c r="G24" s="82"/>
      <c r="H24" s="83"/>
    </row>
    <row r="25" spans="2:8" s="1" customFormat="1" x14ac:dyDescent="0.2">
      <c r="B25" s="111" t="s">
        <v>50</v>
      </c>
      <c r="C25" s="106">
        <v>34</v>
      </c>
      <c r="D25" s="107">
        <v>2.6234567901234566E-2</v>
      </c>
      <c r="E25" s="106">
        <v>880163</v>
      </c>
      <c r="F25" s="23">
        <v>4.6153109292954774E-3</v>
      </c>
      <c r="G25" s="82"/>
      <c r="H25" s="83"/>
    </row>
    <row r="26" spans="2:8" s="1" customFormat="1" x14ac:dyDescent="0.2">
      <c r="B26" s="111" t="s">
        <v>38</v>
      </c>
      <c r="C26" s="106">
        <v>33</v>
      </c>
      <c r="D26" s="107">
        <v>2.5462962962962962E-2</v>
      </c>
      <c r="E26" s="106">
        <v>19328</v>
      </c>
      <c r="F26" s="23">
        <v>1.0135023812796378E-4</v>
      </c>
      <c r="G26" s="82"/>
      <c r="H26" s="83"/>
    </row>
    <row r="27" spans="2:8" s="1" customFormat="1" x14ac:dyDescent="0.2">
      <c r="B27" s="111" t="s">
        <v>19</v>
      </c>
      <c r="C27" s="106">
        <v>25</v>
      </c>
      <c r="D27" s="107">
        <v>1.9290123456790122E-2</v>
      </c>
      <c r="E27" s="106">
        <v>26768</v>
      </c>
      <c r="F27" s="23">
        <v>1.4036336787092996E-4</v>
      </c>
      <c r="G27" s="82"/>
      <c r="H27" s="83"/>
    </row>
    <row r="28" spans="2:8" s="1" customFormat="1" x14ac:dyDescent="0.2">
      <c r="B28" s="112" t="s">
        <v>28</v>
      </c>
      <c r="C28" s="106">
        <v>4</v>
      </c>
      <c r="D28" s="107">
        <v>3.0864197530864196E-3</v>
      </c>
      <c r="E28" s="106">
        <v>18120</v>
      </c>
      <c r="F28" s="23">
        <v>9.5015848244966045E-5</v>
      </c>
      <c r="G28" s="82"/>
      <c r="H28" s="83"/>
    </row>
    <row r="29" spans="2:8" s="1" customFormat="1" x14ac:dyDescent="0.2">
      <c r="B29" s="112" t="s">
        <v>23</v>
      </c>
      <c r="C29" s="106">
        <v>21</v>
      </c>
      <c r="D29" s="107">
        <v>1.6203703703703703E-2</v>
      </c>
      <c r="E29" s="106">
        <v>94076</v>
      </c>
      <c r="F29" s="23">
        <v>4.9330634323915151E-4</v>
      </c>
      <c r="G29" s="82"/>
      <c r="H29" s="83"/>
    </row>
    <row r="30" spans="2:8" s="1" customFormat="1" x14ac:dyDescent="0.2">
      <c r="B30" s="112" t="s">
        <v>24</v>
      </c>
      <c r="C30" s="106">
        <v>33</v>
      </c>
      <c r="D30" s="107">
        <v>2.5462962962962962E-2</v>
      </c>
      <c r="E30" s="106">
        <v>555789</v>
      </c>
      <c r="F30" s="23">
        <v>2.9143909095044941E-3</v>
      </c>
      <c r="G30" s="82"/>
      <c r="H30" s="83"/>
    </row>
    <row r="31" spans="2:8" s="1" customFormat="1" ht="28.5" x14ac:dyDescent="0.2">
      <c r="B31" s="111" t="s">
        <v>25</v>
      </c>
      <c r="C31" s="106">
        <v>38</v>
      </c>
      <c r="D31" s="107">
        <v>2.9320987654320986E-2</v>
      </c>
      <c r="E31" s="106">
        <v>630974</v>
      </c>
      <c r="F31" s="79">
        <v>3.3086385116180574E-3</v>
      </c>
      <c r="G31" s="82"/>
      <c r="H31" s="83"/>
    </row>
    <row r="32" spans="2:8" s="1" customFormat="1" x14ac:dyDescent="0.2">
      <c r="B32" s="111" t="s">
        <v>41</v>
      </c>
      <c r="C32" s="106">
        <v>1</v>
      </c>
      <c r="D32" s="107">
        <v>7.716049382716049E-4</v>
      </c>
      <c r="E32" s="106">
        <v>1221</v>
      </c>
      <c r="F32" s="23">
        <v>6.4025579860432412E-6</v>
      </c>
      <c r="G32" s="82"/>
      <c r="H32" s="83"/>
    </row>
    <row r="33" spans="2:8" s="1" customFormat="1" x14ac:dyDescent="0.2">
      <c r="B33" s="113" t="s">
        <v>79</v>
      </c>
      <c r="C33" s="108">
        <v>268</v>
      </c>
      <c r="D33" s="109">
        <v>0.20679012345679013</v>
      </c>
      <c r="E33" s="108">
        <v>575889</v>
      </c>
      <c r="F33" s="27">
        <v>3.0197892842133141E-3</v>
      </c>
      <c r="G33" s="82"/>
      <c r="H33" s="83"/>
    </row>
    <row r="34" spans="2:8" s="28" customFormat="1" ht="12" x14ac:dyDescent="0.2">
      <c r="B34" s="28" t="s">
        <v>20</v>
      </c>
    </row>
    <row r="38" spans="2:8" x14ac:dyDescent="0.25">
      <c r="F38" s="29"/>
    </row>
    <row r="39" spans="2:8" x14ac:dyDescent="0.25">
      <c r="F39" s="29"/>
    </row>
    <row r="40" spans="2:8" x14ac:dyDescent="0.25">
      <c r="F40" s="29"/>
    </row>
    <row r="41" spans="2:8" x14ac:dyDescent="0.25">
      <c r="F41" s="29"/>
    </row>
    <row r="42" spans="2:8" x14ac:dyDescent="0.25">
      <c r="F42" s="29"/>
    </row>
    <row r="43" spans="2:8" x14ac:dyDescent="0.25">
      <c r="F43" s="29"/>
    </row>
    <row r="44" spans="2:8" x14ac:dyDescent="0.25">
      <c r="F44" s="29"/>
    </row>
    <row r="45" spans="2:8" x14ac:dyDescent="0.25">
      <c r="F45" s="29"/>
    </row>
    <row r="46" spans="2:8" x14ac:dyDescent="0.25">
      <c r="F46" s="29"/>
    </row>
    <row r="47" spans="2:8" x14ac:dyDescent="0.25">
      <c r="F47" s="29"/>
    </row>
    <row r="48" spans="2:8" x14ac:dyDescent="0.25">
      <c r="F48" s="29"/>
    </row>
    <row r="49" spans="6:6" x14ac:dyDescent="0.25">
      <c r="F49" s="29"/>
    </row>
    <row r="50" spans="6:6" x14ac:dyDescent="0.25">
      <c r="F50" s="29"/>
    </row>
    <row r="51" spans="6:6" x14ac:dyDescent="0.25">
      <c r="F51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Hoja58"/>
  <dimension ref="B1:K51"/>
  <sheetViews>
    <sheetView showGridLines="0" view="pageBreakPreview" zoomScaleNormal="80" zoomScaleSheetLayoutView="100" workbookViewId="0">
      <selection activeCell="H18" sqref="H18"/>
    </sheetView>
  </sheetViews>
  <sheetFormatPr baseColWidth="10" defaultRowHeight="15" x14ac:dyDescent="0.25"/>
  <cols>
    <col min="1" max="1" width="1.140625" customWidth="1"/>
    <col min="2" max="2" width="79.85546875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85"/>
    </row>
    <row r="3" spans="2:11" s="1" customFormat="1" x14ac:dyDescent="0.2">
      <c r="B3" s="6"/>
      <c r="F3" s="8"/>
    </row>
    <row r="4" spans="2:11" s="1" customFormat="1" x14ac:dyDescent="0.2">
      <c r="B4" s="6"/>
      <c r="F4" s="8"/>
    </row>
    <row r="5" spans="2:11" s="1" customFormat="1" x14ac:dyDescent="0.2">
      <c r="B5" s="6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10"/>
      <c r="D7" s="110"/>
      <c r="E7" s="110"/>
      <c r="F7" s="14"/>
    </row>
    <row r="8" spans="2:11" s="1" customFormat="1" ht="15.75" x14ac:dyDescent="0.25">
      <c r="B8" s="142" t="s">
        <v>0</v>
      </c>
      <c r="C8" s="158"/>
      <c r="D8" s="158"/>
      <c r="E8" s="158"/>
      <c r="F8" s="144"/>
    </row>
    <row r="9" spans="2:11" s="1" customFormat="1" ht="15.75" x14ac:dyDescent="0.25">
      <c r="B9" s="142" t="s">
        <v>1</v>
      </c>
      <c r="C9" s="158"/>
      <c r="D9" s="158"/>
      <c r="E9" s="158"/>
      <c r="F9" s="144"/>
    </row>
    <row r="10" spans="2:11" s="1" customFormat="1" ht="15.75" x14ac:dyDescent="0.25">
      <c r="B10" s="142" t="s">
        <v>2</v>
      </c>
      <c r="C10" s="158"/>
      <c r="D10" s="158"/>
      <c r="E10" s="158"/>
      <c r="F10" s="144"/>
    </row>
    <row r="11" spans="2:11" s="1" customFormat="1" ht="15.75" x14ac:dyDescent="0.25">
      <c r="B11" s="157" t="s">
        <v>93</v>
      </c>
      <c r="C11" s="158"/>
      <c r="D11" s="158"/>
      <c r="E11" s="158"/>
      <c r="F11" s="144"/>
    </row>
    <row r="12" spans="2:11" s="1" customFormat="1" ht="5.25" customHeight="1" x14ac:dyDescent="0.2">
      <c r="B12" s="12"/>
      <c r="C12" s="110"/>
      <c r="D12" s="110"/>
      <c r="E12" s="110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v>1110</v>
      </c>
      <c r="D15" s="18">
        <v>1.0000000000000002</v>
      </c>
      <c r="E15" s="17">
        <v>182937655</v>
      </c>
      <c r="F15" s="19">
        <v>1</v>
      </c>
      <c r="G15" s="80"/>
      <c r="H15" s="80"/>
      <c r="I15" s="80"/>
      <c r="J15" s="80"/>
      <c r="K15" s="80"/>
    </row>
    <row r="16" spans="2:11" s="1" customFormat="1" x14ac:dyDescent="0.2">
      <c r="B16" s="111" t="s">
        <v>21</v>
      </c>
      <c r="C16" s="106">
        <v>199</v>
      </c>
      <c r="D16" s="107">
        <v>0.17927927927927928</v>
      </c>
      <c r="E16" s="106">
        <v>505727</v>
      </c>
      <c r="F16" s="23">
        <v>2.7644773297219754E-3</v>
      </c>
      <c r="G16" s="82"/>
      <c r="H16" s="83"/>
      <c r="I16" s="80"/>
      <c r="J16" s="80"/>
      <c r="K16" s="80"/>
    </row>
    <row r="17" spans="2:8" s="1" customFormat="1" x14ac:dyDescent="0.2">
      <c r="B17" s="111" t="s">
        <v>10</v>
      </c>
      <c r="C17" s="106">
        <v>99</v>
      </c>
      <c r="D17" s="107">
        <v>8.9189189189189194E-2</v>
      </c>
      <c r="E17" s="106">
        <v>57261</v>
      </c>
      <c r="F17" s="23">
        <v>3.1300827596155643E-4</v>
      </c>
      <c r="G17" s="82"/>
      <c r="H17" s="83"/>
    </row>
    <row r="18" spans="2:8" s="1" customFormat="1" x14ac:dyDescent="0.2">
      <c r="B18" s="111" t="s">
        <v>11</v>
      </c>
      <c r="C18" s="106">
        <v>256</v>
      </c>
      <c r="D18" s="107">
        <v>0.23063063063063063</v>
      </c>
      <c r="E18" s="106">
        <v>111820755</v>
      </c>
      <c r="F18" s="23">
        <v>0.61125061978082096</v>
      </c>
      <c r="G18" s="82"/>
      <c r="H18" s="83"/>
    </row>
    <row r="19" spans="2:8" s="1" customFormat="1" x14ac:dyDescent="0.2">
      <c r="B19" s="111" t="s">
        <v>49</v>
      </c>
      <c r="C19" s="106">
        <v>112</v>
      </c>
      <c r="D19" s="107">
        <v>0.1009009009009009</v>
      </c>
      <c r="E19" s="106">
        <v>41644883</v>
      </c>
      <c r="F19" s="23">
        <v>0.22764522153735928</v>
      </c>
      <c r="G19" s="82"/>
      <c r="H19" s="83"/>
    </row>
    <row r="20" spans="2:8" s="1" customFormat="1" x14ac:dyDescent="0.2">
      <c r="B20" s="111" t="s">
        <v>14</v>
      </c>
      <c r="C20" s="106">
        <v>59</v>
      </c>
      <c r="D20" s="107">
        <v>5.3153153153153151E-2</v>
      </c>
      <c r="E20" s="106">
        <v>3181251</v>
      </c>
      <c r="F20" s="23">
        <v>1.7389809659471147E-2</v>
      </c>
      <c r="G20" s="82"/>
      <c r="H20" s="83"/>
    </row>
    <row r="21" spans="2:8" s="1" customFormat="1" x14ac:dyDescent="0.2">
      <c r="B21" s="112" t="s">
        <v>15</v>
      </c>
      <c r="C21" s="106">
        <v>24</v>
      </c>
      <c r="D21" s="107">
        <v>2.1621621621621623E-2</v>
      </c>
      <c r="E21" s="106">
        <v>58332</v>
      </c>
      <c r="F21" s="23">
        <v>3.1886272949109356E-4</v>
      </c>
      <c r="G21" s="82"/>
      <c r="H21" s="83"/>
    </row>
    <row r="22" spans="2:8" s="1" customFormat="1" x14ac:dyDescent="0.2">
      <c r="B22" s="111" t="s">
        <v>16</v>
      </c>
      <c r="C22" s="106">
        <v>31</v>
      </c>
      <c r="D22" s="107">
        <v>2.7927927927927927E-2</v>
      </c>
      <c r="E22" s="106">
        <v>138739</v>
      </c>
      <c r="F22" s="23">
        <v>7.5839498434589637E-4</v>
      </c>
      <c r="G22" s="82"/>
      <c r="H22" s="83"/>
    </row>
    <row r="23" spans="2:8" s="1" customFormat="1" x14ac:dyDescent="0.2">
      <c r="B23" s="111" t="s">
        <v>17</v>
      </c>
      <c r="C23" s="106">
        <v>39</v>
      </c>
      <c r="D23" s="107">
        <v>3.5135135135135137E-2</v>
      </c>
      <c r="E23" s="106">
        <v>77489</v>
      </c>
      <c r="F23" s="23">
        <v>4.2358146549981743E-4</v>
      </c>
      <c r="G23" s="82"/>
      <c r="H23" s="83"/>
    </row>
    <row r="24" spans="2:8" s="1" customFormat="1" x14ac:dyDescent="0.2">
      <c r="B24" s="111" t="s">
        <v>34</v>
      </c>
      <c r="C24" s="106">
        <v>91</v>
      </c>
      <c r="D24" s="107">
        <v>8.1981981981981977E-2</v>
      </c>
      <c r="E24" s="106">
        <v>24088980</v>
      </c>
      <c r="F24" s="23">
        <v>0.13167863117082157</v>
      </c>
      <c r="G24" s="82"/>
      <c r="H24" s="83"/>
    </row>
    <row r="25" spans="2:8" s="1" customFormat="1" x14ac:dyDescent="0.2">
      <c r="B25" s="111" t="s">
        <v>50</v>
      </c>
      <c r="C25" s="106">
        <v>38</v>
      </c>
      <c r="D25" s="107">
        <v>3.4234234234234232E-2</v>
      </c>
      <c r="E25" s="106">
        <v>833493</v>
      </c>
      <c r="F25" s="23">
        <v>4.556158763486938E-3</v>
      </c>
      <c r="G25" s="82"/>
      <c r="H25" s="83"/>
    </row>
    <row r="26" spans="2:8" s="1" customFormat="1" x14ac:dyDescent="0.2">
      <c r="B26" s="111" t="s">
        <v>38</v>
      </c>
      <c r="C26" s="106">
        <v>30</v>
      </c>
      <c r="D26" s="107">
        <v>2.7027027027027029E-2</v>
      </c>
      <c r="E26" s="106">
        <v>17189</v>
      </c>
      <c r="F26" s="23">
        <v>9.3960972660330643E-5</v>
      </c>
      <c r="G26" s="82"/>
      <c r="H26" s="83"/>
    </row>
    <row r="27" spans="2:8" s="1" customFormat="1" x14ac:dyDescent="0.2">
      <c r="B27" s="111" t="s">
        <v>19</v>
      </c>
      <c r="C27" s="106">
        <v>33</v>
      </c>
      <c r="D27" s="107">
        <v>2.9729729729729731E-2</v>
      </c>
      <c r="E27" s="106">
        <v>27675</v>
      </c>
      <c r="F27" s="23">
        <v>1.5128104708677937E-4</v>
      </c>
      <c r="G27" s="82"/>
      <c r="H27" s="83"/>
    </row>
    <row r="28" spans="2:8" s="1" customFormat="1" x14ac:dyDescent="0.2">
      <c r="B28" s="112" t="s">
        <v>28</v>
      </c>
      <c r="C28" s="106">
        <v>5</v>
      </c>
      <c r="D28" s="107">
        <v>4.5045045045045045E-3</v>
      </c>
      <c r="E28" s="106">
        <v>19765</v>
      </c>
      <c r="F28" s="23">
        <v>1.0804227265294289E-4</v>
      </c>
      <c r="G28" s="82"/>
      <c r="H28" s="83"/>
    </row>
    <row r="29" spans="2:8" s="1" customFormat="1" x14ac:dyDescent="0.2">
      <c r="B29" s="112" t="s">
        <v>23</v>
      </c>
      <c r="C29" s="106">
        <v>8</v>
      </c>
      <c r="D29" s="107">
        <v>7.2072072072072073E-3</v>
      </c>
      <c r="E29" s="106">
        <v>33368</v>
      </c>
      <c r="F29" s="23">
        <v>1.82400938724179E-4</v>
      </c>
      <c r="G29" s="82"/>
      <c r="H29" s="83"/>
    </row>
    <row r="30" spans="2:8" s="1" customFormat="1" x14ac:dyDescent="0.2">
      <c r="B30" s="112" t="s">
        <v>24</v>
      </c>
      <c r="C30" s="106">
        <v>9</v>
      </c>
      <c r="D30" s="107">
        <v>8.1081081081081086E-3</v>
      </c>
      <c r="E30" s="106">
        <v>149154</v>
      </c>
      <c r="F30" s="23">
        <v>8.1532694840764192E-4</v>
      </c>
      <c r="G30" s="82"/>
      <c r="H30" s="83"/>
    </row>
    <row r="31" spans="2:8" s="1" customFormat="1" ht="28.5" x14ac:dyDescent="0.2">
      <c r="B31" s="111" t="s">
        <v>25</v>
      </c>
      <c r="C31" s="106">
        <v>9</v>
      </c>
      <c r="D31" s="107">
        <v>8.1081081081081086E-3</v>
      </c>
      <c r="E31" s="106">
        <v>142626</v>
      </c>
      <c r="F31" s="79">
        <v>7.7964266022760597E-4</v>
      </c>
      <c r="G31" s="82"/>
      <c r="H31" s="83"/>
    </row>
    <row r="32" spans="2:8" s="1" customFormat="1" x14ac:dyDescent="0.2">
      <c r="B32" s="111" t="s">
        <v>41</v>
      </c>
      <c r="C32" s="106">
        <v>1</v>
      </c>
      <c r="D32" s="107">
        <v>9.0090090090090091E-4</v>
      </c>
      <c r="E32" s="106">
        <v>1224</v>
      </c>
      <c r="F32" s="23">
        <v>6.6908040337567461E-6</v>
      </c>
      <c r="G32" s="82"/>
      <c r="H32" s="83"/>
    </row>
    <row r="33" spans="2:8" s="1" customFormat="1" x14ac:dyDescent="0.2">
      <c r="B33" s="113" t="s">
        <v>79</v>
      </c>
      <c r="C33" s="108">
        <v>67</v>
      </c>
      <c r="D33" s="109">
        <v>6.0360360360360361E-2</v>
      </c>
      <c r="E33" s="108">
        <v>139744</v>
      </c>
      <c r="F33" s="27">
        <v>7.6388865922655453E-4</v>
      </c>
      <c r="G33" s="82"/>
      <c r="H33" s="83"/>
    </row>
    <row r="34" spans="2:8" s="28" customFormat="1" ht="12" x14ac:dyDescent="0.2">
      <c r="B34" s="28" t="s">
        <v>20</v>
      </c>
    </row>
    <row r="38" spans="2:8" x14ac:dyDescent="0.25">
      <c r="F38" s="29"/>
    </row>
    <row r="39" spans="2:8" x14ac:dyDescent="0.25">
      <c r="F39" s="29"/>
    </row>
    <row r="40" spans="2:8" x14ac:dyDescent="0.25">
      <c r="F40" s="29"/>
    </row>
    <row r="41" spans="2:8" x14ac:dyDescent="0.25">
      <c r="F41" s="29"/>
    </row>
    <row r="42" spans="2:8" x14ac:dyDescent="0.25">
      <c r="F42" s="29"/>
    </row>
    <row r="43" spans="2:8" x14ac:dyDescent="0.25">
      <c r="F43" s="29"/>
    </row>
    <row r="44" spans="2:8" x14ac:dyDescent="0.25">
      <c r="F44" s="29"/>
    </row>
    <row r="45" spans="2:8" x14ac:dyDescent="0.25">
      <c r="F45" s="29"/>
    </row>
    <row r="46" spans="2:8" x14ac:dyDescent="0.25">
      <c r="F46" s="29"/>
    </row>
    <row r="47" spans="2:8" x14ac:dyDescent="0.25">
      <c r="F47" s="29"/>
    </row>
    <row r="48" spans="2:8" x14ac:dyDescent="0.25">
      <c r="F48" s="29"/>
    </row>
    <row r="49" spans="6:6" x14ac:dyDescent="0.25">
      <c r="F49" s="29"/>
    </row>
    <row r="50" spans="6:6" x14ac:dyDescent="0.25">
      <c r="F50" s="29"/>
    </row>
    <row r="51" spans="6:6" x14ac:dyDescent="0.25">
      <c r="F51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Hoja59"/>
  <dimension ref="B1:K51"/>
  <sheetViews>
    <sheetView showGridLines="0" view="pageBreakPreview" zoomScaleNormal="80" zoomScaleSheetLayoutView="100" workbookViewId="0">
      <selection activeCell="I28" sqref="I28"/>
    </sheetView>
  </sheetViews>
  <sheetFormatPr baseColWidth="10" defaultRowHeight="15" x14ac:dyDescent="0.25"/>
  <cols>
    <col min="1" max="1" width="1.140625" customWidth="1"/>
    <col min="2" max="2" width="79.85546875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85"/>
    </row>
    <row r="3" spans="2:11" s="1" customFormat="1" x14ac:dyDescent="0.2">
      <c r="B3" s="6"/>
      <c r="F3" s="8"/>
    </row>
    <row r="4" spans="2:11" s="1" customFormat="1" x14ac:dyDescent="0.2">
      <c r="B4" s="6"/>
      <c r="F4" s="8"/>
    </row>
    <row r="5" spans="2:11" s="1" customFormat="1" x14ac:dyDescent="0.2">
      <c r="B5" s="6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10"/>
      <c r="D7" s="110"/>
      <c r="E7" s="110"/>
      <c r="F7" s="14"/>
    </row>
    <row r="8" spans="2:11" s="1" customFormat="1" ht="15.75" x14ac:dyDescent="0.25">
      <c r="B8" s="142" t="s">
        <v>0</v>
      </c>
      <c r="C8" s="158"/>
      <c r="D8" s="158"/>
      <c r="E8" s="158"/>
      <c r="F8" s="144"/>
    </row>
    <row r="9" spans="2:11" s="1" customFormat="1" ht="15.75" x14ac:dyDescent="0.25">
      <c r="B9" s="142" t="s">
        <v>1</v>
      </c>
      <c r="C9" s="158"/>
      <c r="D9" s="158"/>
      <c r="E9" s="158"/>
      <c r="F9" s="144"/>
    </row>
    <row r="10" spans="2:11" s="1" customFormat="1" ht="15.75" x14ac:dyDescent="0.25">
      <c r="B10" s="142" t="s">
        <v>2</v>
      </c>
      <c r="C10" s="158"/>
      <c r="D10" s="158"/>
      <c r="E10" s="158"/>
      <c r="F10" s="144"/>
    </row>
    <row r="11" spans="2:11" s="1" customFormat="1" ht="15.75" x14ac:dyDescent="0.25">
      <c r="B11" s="157" t="s">
        <v>94</v>
      </c>
      <c r="C11" s="158"/>
      <c r="D11" s="158"/>
      <c r="E11" s="158"/>
      <c r="F11" s="144"/>
    </row>
    <row r="12" spans="2:11" s="1" customFormat="1" ht="5.25" customHeight="1" x14ac:dyDescent="0.2">
      <c r="B12" s="12"/>
      <c r="C12" s="110"/>
      <c r="D12" s="110"/>
      <c r="E12" s="110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v>1110</v>
      </c>
      <c r="D15" s="18">
        <v>1.0000000000000002</v>
      </c>
      <c r="E15" s="17">
        <v>182937655</v>
      </c>
      <c r="F15" s="19">
        <v>1</v>
      </c>
      <c r="G15" s="80"/>
      <c r="H15" s="80"/>
      <c r="I15" s="80"/>
      <c r="J15" s="80"/>
      <c r="K15" s="80"/>
    </row>
    <row r="16" spans="2:11" s="1" customFormat="1" x14ac:dyDescent="0.2">
      <c r="B16" s="111" t="s">
        <v>21</v>
      </c>
      <c r="C16" s="106">
        <v>199</v>
      </c>
      <c r="D16" s="107">
        <v>0.17927927927927928</v>
      </c>
      <c r="E16" s="106">
        <v>505727</v>
      </c>
      <c r="F16" s="23">
        <v>2.7644773297219754E-3</v>
      </c>
      <c r="G16" s="82"/>
      <c r="H16" s="83"/>
      <c r="I16" s="80"/>
      <c r="J16" s="80"/>
      <c r="K16" s="80"/>
    </row>
    <row r="17" spans="2:8" s="1" customFormat="1" x14ac:dyDescent="0.2">
      <c r="B17" s="111" t="s">
        <v>10</v>
      </c>
      <c r="C17" s="106">
        <v>99</v>
      </c>
      <c r="D17" s="107">
        <v>8.9189189189189194E-2</v>
      </c>
      <c r="E17" s="106">
        <v>57261</v>
      </c>
      <c r="F17" s="23">
        <v>3.1300827596155643E-4</v>
      </c>
      <c r="G17" s="82"/>
      <c r="H17" s="83"/>
    </row>
    <row r="18" spans="2:8" s="1" customFormat="1" x14ac:dyDescent="0.2">
      <c r="B18" s="111" t="s">
        <v>11</v>
      </c>
      <c r="C18" s="106">
        <v>256</v>
      </c>
      <c r="D18" s="107">
        <v>0.23063063063063063</v>
      </c>
      <c r="E18" s="106">
        <v>111820755</v>
      </c>
      <c r="F18" s="23">
        <v>0.61125061978082096</v>
      </c>
      <c r="G18" s="82"/>
      <c r="H18" s="83"/>
    </row>
    <row r="19" spans="2:8" s="1" customFormat="1" x14ac:dyDescent="0.2">
      <c r="B19" s="111" t="s">
        <v>49</v>
      </c>
      <c r="C19" s="106">
        <v>112</v>
      </c>
      <c r="D19" s="107">
        <v>0.1009009009009009</v>
      </c>
      <c r="E19" s="106">
        <v>41644883</v>
      </c>
      <c r="F19" s="23">
        <v>0.22764522153735928</v>
      </c>
      <c r="G19" s="82"/>
      <c r="H19" s="83"/>
    </row>
    <row r="20" spans="2:8" s="1" customFormat="1" x14ac:dyDescent="0.2">
      <c r="B20" s="111" t="s">
        <v>14</v>
      </c>
      <c r="C20" s="106">
        <v>59</v>
      </c>
      <c r="D20" s="107">
        <v>5.3153153153153151E-2</v>
      </c>
      <c r="E20" s="106">
        <v>3181251</v>
      </c>
      <c r="F20" s="23">
        <v>1.7389809659471147E-2</v>
      </c>
      <c r="G20" s="82"/>
      <c r="H20" s="83"/>
    </row>
    <row r="21" spans="2:8" s="1" customFormat="1" x14ac:dyDescent="0.2">
      <c r="B21" s="112" t="s">
        <v>15</v>
      </c>
      <c r="C21" s="106">
        <v>24</v>
      </c>
      <c r="D21" s="107">
        <v>2.1621621621621623E-2</v>
      </c>
      <c r="E21" s="106">
        <v>58332</v>
      </c>
      <c r="F21" s="23">
        <v>3.1886272949109356E-4</v>
      </c>
      <c r="G21" s="82"/>
      <c r="H21" s="83"/>
    </row>
    <row r="22" spans="2:8" s="1" customFormat="1" x14ac:dyDescent="0.2">
      <c r="B22" s="111" t="s">
        <v>16</v>
      </c>
      <c r="C22" s="106">
        <v>31</v>
      </c>
      <c r="D22" s="107">
        <v>2.7927927927927927E-2</v>
      </c>
      <c r="E22" s="106">
        <v>138739</v>
      </c>
      <c r="F22" s="23">
        <v>7.5839498434589637E-4</v>
      </c>
      <c r="G22" s="82"/>
      <c r="H22" s="83"/>
    </row>
    <row r="23" spans="2:8" s="1" customFormat="1" x14ac:dyDescent="0.2">
      <c r="B23" s="111" t="s">
        <v>17</v>
      </c>
      <c r="C23" s="106">
        <v>39</v>
      </c>
      <c r="D23" s="107">
        <v>3.5135135135135137E-2</v>
      </c>
      <c r="E23" s="106">
        <v>77489</v>
      </c>
      <c r="F23" s="23">
        <v>4.2358146549981743E-4</v>
      </c>
      <c r="G23" s="82"/>
      <c r="H23" s="83"/>
    </row>
    <row r="24" spans="2:8" s="1" customFormat="1" x14ac:dyDescent="0.2">
      <c r="B24" s="111" t="s">
        <v>34</v>
      </c>
      <c r="C24" s="106">
        <v>91</v>
      </c>
      <c r="D24" s="107">
        <v>8.1981981981981977E-2</v>
      </c>
      <c r="E24" s="106">
        <v>24088980</v>
      </c>
      <c r="F24" s="23">
        <v>0.13167863117082157</v>
      </c>
      <c r="G24" s="82"/>
      <c r="H24" s="83"/>
    </row>
    <row r="25" spans="2:8" s="1" customFormat="1" x14ac:dyDescent="0.2">
      <c r="B25" s="111" t="s">
        <v>50</v>
      </c>
      <c r="C25" s="106">
        <v>38</v>
      </c>
      <c r="D25" s="107">
        <v>3.4234234234234232E-2</v>
      </c>
      <c r="E25" s="106">
        <v>833493</v>
      </c>
      <c r="F25" s="23">
        <v>4.556158763486938E-3</v>
      </c>
      <c r="G25" s="82"/>
      <c r="H25" s="83"/>
    </row>
    <row r="26" spans="2:8" s="1" customFormat="1" x14ac:dyDescent="0.2">
      <c r="B26" s="111" t="s">
        <v>38</v>
      </c>
      <c r="C26" s="106">
        <v>30</v>
      </c>
      <c r="D26" s="107">
        <v>2.7027027027027029E-2</v>
      </c>
      <c r="E26" s="106">
        <v>17189</v>
      </c>
      <c r="F26" s="23">
        <v>9.3960972660330643E-5</v>
      </c>
      <c r="G26" s="82"/>
      <c r="H26" s="83"/>
    </row>
    <row r="27" spans="2:8" s="1" customFormat="1" x14ac:dyDescent="0.2">
      <c r="B27" s="111" t="s">
        <v>19</v>
      </c>
      <c r="C27" s="106">
        <v>33</v>
      </c>
      <c r="D27" s="107">
        <v>2.9729729729729731E-2</v>
      </c>
      <c r="E27" s="106">
        <v>27675</v>
      </c>
      <c r="F27" s="23">
        <v>1.5128104708677937E-4</v>
      </c>
      <c r="G27" s="82"/>
      <c r="H27" s="83"/>
    </row>
    <row r="28" spans="2:8" s="1" customFormat="1" x14ac:dyDescent="0.2">
      <c r="B28" s="112" t="s">
        <v>28</v>
      </c>
      <c r="C28" s="106">
        <v>5</v>
      </c>
      <c r="D28" s="107">
        <v>4.5045045045045045E-3</v>
      </c>
      <c r="E28" s="106">
        <v>19765</v>
      </c>
      <c r="F28" s="23">
        <v>1.0804227265294289E-4</v>
      </c>
      <c r="G28" s="82"/>
      <c r="H28" s="83"/>
    </row>
    <row r="29" spans="2:8" s="1" customFormat="1" ht="30.75" customHeight="1" x14ac:dyDescent="0.2">
      <c r="B29" s="111" t="s">
        <v>23</v>
      </c>
      <c r="C29" s="106">
        <v>8</v>
      </c>
      <c r="D29" s="107">
        <v>7.2072072072072073E-3</v>
      </c>
      <c r="E29" s="106">
        <v>33368</v>
      </c>
      <c r="F29" s="23">
        <v>1.82400938724179E-4</v>
      </c>
      <c r="G29" s="82"/>
      <c r="H29" s="83"/>
    </row>
    <row r="30" spans="2:8" s="1" customFormat="1" ht="27.75" customHeight="1" x14ac:dyDescent="0.2">
      <c r="B30" s="111" t="s">
        <v>24</v>
      </c>
      <c r="C30" s="106">
        <v>9</v>
      </c>
      <c r="D30" s="107">
        <v>8.1081081081081086E-3</v>
      </c>
      <c r="E30" s="106">
        <v>149154</v>
      </c>
      <c r="F30" s="23">
        <v>8.1532694840764192E-4</v>
      </c>
      <c r="G30" s="82"/>
      <c r="H30" s="83"/>
    </row>
    <row r="31" spans="2:8" s="1" customFormat="1" ht="28.5" x14ac:dyDescent="0.2">
      <c r="B31" s="111" t="s">
        <v>25</v>
      </c>
      <c r="C31" s="106">
        <v>9</v>
      </c>
      <c r="D31" s="107">
        <v>8.1081081081081086E-3</v>
      </c>
      <c r="E31" s="106">
        <v>142626</v>
      </c>
      <c r="F31" s="79">
        <v>7.7964266022760597E-4</v>
      </c>
      <c r="G31" s="82"/>
      <c r="H31" s="83"/>
    </row>
    <row r="32" spans="2:8" s="1" customFormat="1" x14ac:dyDescent="0.2">
      <c r="B32" s="111" t="s">
        <v>41</v>
      </c>
      <c r="C32" s="106">
        <v>1</v>
      </c>
      <c r="D32" s="107">
        <v>9.0090090090090091E-4</v>
      </c>
      <c r="E32" s="106">
        <v>1224</v>
      </c>
      <c r="F32" s="23">
        <v>6.6908040337567461E-6</v>
      </c>
      <c r="G32" s="82"/>
      <c r="H32" s="83"/>
    </row>
    <row r="33" spans="2:8" s="1" customFormat="1" x14ac:dyDescent="0.2">
      <c r="B33" s="113" t="s">
        <v>79</v>
      </c>
      <c r="C33" s="108">
        <v>67</v>
      </c>
      <c r="D33" s="109">
        <v>6.0360360360360361E-2</v>
      </c>
      <c r="E33" s="108">
        <v>139744</v>
      </c>
      <c r="F33" s="27">
        <v>7.6388865922655453E-4</v>
      </c>
      <c r="G33" s="82"/>
      <c r="H33" s="83"/>
    </row>
    <row r="34" spans="2:8" s="28" customFormat="1" ht="12" x14ac:dyDescent="0.2">
      <c r="B34" s="28" t="s">
        <v>20</v>
      </c>
    </row>
    <row r="38" spans="2:8" x14ac:dyDescent="0.25">
      <c r="F38" s="29"/>
    </row>
    <row r="39" spans="2:8" x14ac:dyDescent="0.25">
      <c r="F39" s="29"/>
    </row>
    <row r="40" spans="2:8" x14ac:dyDescent="0.25">
      <c r="F40" s="29"/>
    </row>
    <row r="41" spans="2:8" x14ac:dyDescent="0.25">
      <c r="F41" s="29"/>
    </row>
    <row r="42" spans="2:8" x14ac:dyDescent="0.25">
      <c r="F42" s="29"/>
    </row>
    <row r="43" spans="2:8" x14ac:dyDescent="0.25">
      <c r="F43" s="29"/>
    </row>
    <row r="44" spans="2:8" x14ac:dyDescent="0.25">
      <c r="F44" s="29"/>
    </row>
    <row r="45" spans="2:8" x14ac:dyDescent="0.25">
      <c r="F45" s="29"/>
    </row>
    <row r="46" spans="2:8" x14ac:dyDescent="0.25">
      <c r="F46" s="29"/>
    </row>
    <row r="47" spans="2:8" x14ac:dyDescent="0.25">
      <c r="F47" s="29"/>
    </row>
    <row r="48" spans="2:8" x14ac:dyDescent="0.25">
      <c r="F48" s="29"/>
    </row>
    <row r="49" spans="6:6" x14ac:dyDescent="0.25">
      <c r="F49" s="29"/>
    </row>
    <row r="50" spans="6:6" x14ac:dyDescent="0.25">
      <c r="F50" s="29"/>
    </row>
    <row r="51" spans="6:6" x14ac:dyDescent="0.25">
      <c r="F51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C1:H47"/>
  <sheetViews>
    <sheetView showGridLines="0" view="pageBreakPreview" zoomScale="85" zoomScaleNormal="80" zoomScaleSheetLayoutView="85" workbookViewId="0">
      <selection activeCell="J17" sqref="J17"/>
    </sheetView>
  </sheetViews>
  <sheetFormatPr baseColWidth="10" defaultRowHeight="15" x14ac:dyDescent="0.25"/>
  <cols>
    <col min="1" max="1" width="2.28515625" customWidth="1"/>
    <col min="2" max="2" width="0.7109375" customWidth="1"/>
    <col min="3" max="3" width="88.85546875" customWidth="1"/>
    <col min="4" max="6" width="14.85546875" customWidth="1"/>
    <col min="7" max="7" width="13.42578125" customWidth="1"/>
    <col min="8" max="8" width="8.5703125" customWidth="1"/>
  </cols>
  <sheetData>
    <row r="1" spans="3:8" s="1" customFormat="1" ht="3.75" customHeight="1" thickBot="1" x14ac:dyDescent="0.25"/>
    <row r="2" spans="3:8" s="1" customFormat="1" ht="15.75" x14ac:dyDescent="0.25">
      <c r="C2" s="2"/>
      <c r="D2" s="3"/>
      <c r="E2" s="3"/>
      <c r="F2" s="3"/>
      <c r="G2" s="4"/>
      <c r="H2" s="5"/>
    </row>
    <row r="3" spans="3:8" s="1" customFormat="1" x14ac:dyDescent="0.2">
      <c r="C3" s="6"/>
      <c r="D3" s="7"/>
      <c r="E3" s="7"/>
      <c r="F3" s="7"/>
      <c r="G3" s="8"/>
    </row>
    <row r="4" spans="3:8" s="1" customFormat="1" x14ac:dyDescent="0.2">
      <c r="C4" s="6"/>
      <c r="D4" s="7"/>
      <c r="E4" s="7"/>
      <c r="F4" s="7"/>
      <c r="G4" s="8"/>
    </row>
    <row r="5" spans="3:8" s="1" customFormat="1" x14ac:dyDescent="0.2">
      <c r="C5" s="6"/>
      <c r="D5" s="7"/>
      <c r="E5" s="7"/>
      <c r="F5" s="7"/>
      <c r="G5" s="8"/>
    </row>
    <row r="6" spans="3:8" s="1" customFormat="1" ht="15.75" thickBot="1" x14ac:dyDescent="0.25">
      <c r="C6" s="9"/>
      <c r="D6" s="10"/>
      <c r="E6" s="10"/>
      <c r="F6" s="10"/>
      <c r="G6" s="11"/>
    </row>
    <row r="7" spans="3:8" s="1" customFormat="1" ht="5.25" customHeight="1" thickBot="1" x14ac:dyDescent="0.25">
      <c r="C7" s="12"/>
      <c r="D7" s="13"/>
      <c r="E7" s="13"/>
      <c r="F7" s="13"/>
      <c r="G7" s="15"/>
    </row>
    <row r="8" spans="3:8" s="1" customFormat="1" ht="15.75" x14ac:dyDescent="0.25">
      <c r="C8" s="149" t="s">
        <v>0</v>
      </c>
      <c r="D8" s="150"/>
      <c r="E8" s="150"/>
      <c r="F8" s="150"/>
      <c r="G8" s="151"/>
    </row>
    <row r="9" spans="3:8" s="1" customFormat="1" ht="15.75" x14ac:dyDescent="0.25">
      <c r="C9" s="142" t="s">
        <v>1</v>
      </c>
      <c r="D9" s="143"/>
      <c r="E9" s="143"/>
      <c r="F9" s="143"/>
      <c r="G9" s="144"/>
    </row>
    <row r="10" spans="3:8" s="1" customFormat="1" ht="15.75" x14ac:dyDescent="0.25">
      <c r="C10" s="142" t="s">
        <v>2</v>
      </c>
      <c r="D10" s="143"/>
      <c r="E10" s="143"/>
      <c r="F10" s="143"/>
      <c r="G10" s="144"/>
    </row>
    <row r="11" spans="3:8" s="1" customFormat="1" ht="15.75" x14ac:dyDescent="0.25">
      <c r="C11" s="142" t="s">
        <v>36</v>
      </c>
      <c r="D11" s="143"/>
      <c r="E11" s="143"/>
      <c r="F11" s="143"/>
      <c r="G11" s="144"/>
    </row>
    <row r="12" spans="3:8" s="1" customFormat="1" ht="5.25" customHeight="1" x14ac:dyDescent="0.2">
      <c r="C12" s="12"/>
      <c r="D12" s="13"/>
      <c r="E12" s="13"/>
      <c r="F12" s="13"/>
      <c r="G12" s="15"/>
    </row>
    <row r="13" spans="3:8" s="1" customFormat="1" ht="31.5" customHeight="1" x14ac:dyDescent="0.2">
      <c r="C13" s="145" t="s">
        <v>3</v>
      </c>
      <c r="D13" s="147" t="s">
        <v>4</v>
      </c>
      <c r="E13" s="147"/>
      <c r="F13" s="147" t="s">
        <v>5</v>
      </c>
      <c r="G13" s="148"/>
    </row>
    <row r="14" spans="3:8" s="1" customFormat="1" ht="15.75" x14ac:dyDescent="0.2">
      <c r="C14" s="146"/>
      <c r="D14" s="37" t="s">
        <v>6</v>
      </c>
      <c r="E14" s="37" t="s">
        <v>7</v>
      </c>
      <c r="F14" s="37" t="s">
        <v>8</v>
      </c>
      <c r="G14" s="36" t="s">
        <v>7</v>
      </c>
    </row>
    <row r="15" spans="3:8" s="1" customFormat="1" x14ac:dyDescent="0.2">
      <c r="C15" s="16" t="s">
        <v>9</v>
      </c>
      <c r="D15" s="17">
        <f>SUM(D16:D29)</f>
        <v>475</v>
      </c>
      <c r="E15" s="18">
        <f>SUM(E16:E29)</f>
        <v>1</v>
      </c>
      <c r="F15" s="17">
        <f>SUM(F16:F29)</f>
        <v>54202880</v>
      </c>
      <c r="G15" s="19">
        <f>SUM(G16:G29)</f>
        <v>1</v>
      </c>
    </row>
    <row r="16" spans="3:8" s="1" customFormat="1" x14ac:dyDescent="0.2">
      <c r="C16" s="46" t="s">
        <v>21</v>
      </c>
      <c r="D16" s="42">
        <v>40</v>
      </c>
      <c r="E16" s="43">
        <f>D16/$D$15</f>
        <v>8.4210526315789472E-2</v>
      </c>
      <c r="F16" s="42">
        <v>84197</v>
      </c>
      <c r="G16" s="23">
        <f>F16/$F$15</f>
        <v>1.5533676439333113E-3</v>
      </c>
    </row>
    <row r="17" spans="3:7" s="1" customFormat="1" x14ac:dyDescent="0.2">
      <c r="C17" s="46" t="s">
        <v>10</v>
      </c>
      <c r="D17" s="42">
        <v>29</v>
      </c>
      <c r="E17" s="43">
        <f t="shared" ref="E17:E29" si="0">D17/$D$15</f>
        <v>6.1052631578947365E-2</v>
      </c>
      <c r="F17" s="42">
        <v>35733</v>
      </c>
      <c r="G17" s="23">
        <f t="shared" ref="G17:G29" si="1">F17/$F$15</f>
        <v>6.5924541278987393E-4</v>
      </c>
    </row>
    <row r="18" spans="3:7" s="1" customFormat="1" x14ac:dyDescent="0.2">
      <c r="C18" s="46" t="s">
        <v>11</v>
      </c>
      <c r="D18" s="42">
        <v>62</v>
      </c>
      <c r="E18" s="43">
        <f t="shared" si="0"/>
        <v>0.13052631578947368</v>
      </c>
      <c r="F18" s="42">
        <v>25143618</v>
      </c>
      <c r="G18" s="23">
        <f t="shared" si="1"/>
        <v>0.46387974218344119</v>
      </c>
    </row>
    <row r="19" spans="3:7" s="1" customFormat="1" x14ac:dyDescent="0.2">
      <c r="C19" s="46" t="s">
        <v>12</v>
      </c>
      <c r="D19" s="42">
        <v>46</v>
      </c>
      <c r="E19" s="43">
        <f t="shared" si="0"/>
        <v>9.6842105263157896E-2</v>
      </c>
      <c r="F19" s="42">
        <v>24286</v>
      </c>
      <c r="G19" s="23">
        <f t="shared" si="1"/>
        <v>4.4805737259717563E-4</v>
      </c>
    </row>
    <row r="20" spans="3:7" s="1" customFormat="1" x14ac:dyDescent="0.2">
      <c r="C20" s="46" t="s">
        <v>13</v>
      </c>
      <c r="D20" s="42">
        <v>33</v>
      </c>
      <c r="E20" s="43">
        <f t="shared" si="0"/>
        <v>6.9473684210526312E-2</v>
      </c>
      <c r="F20" s="42">
        <v>109747</v>
      </c>
      <c r="G20" s="23">
        <f t="shared" si="1"/>
        <v>2.0247448106078497E-3</v>
      </c>
    </row>
    <row r="21" spans="3:7" s="1" customFormat="1" x14ac:dyDescent="0.2">
      <c r="C21" s="46" t="s">
        <v>14</v>
      </c>
      <c r="D21" s="42">
        <v>39</v>
      </c>
      <c r="E21" s="43">
        <f t="shared" si="0"/>
        <v>8.2105263157894737E-2</v>
      </c>
      <c r="F21" s="42">
        <v>2032756</v>
      </c>
      <c r="G21" s="23">
        <f t="shared" si="1"/>
        <v>3.7502730482217916E-2</v>
      </c>
    </row>
    <row r="22" spans="3:7" s="1" customFormat="1" x14ac:dyDescent="0.2">
      <c r="C22" s="46" t="s">
        <v>15</v>
      </c>
      <c r="D22" s="42">
        <v>36</v>
      </c>
      <c r="E22" s="43">
        <f t="shared" si="0"/>
        <v>7.5789473684210532E-2</v>
      </c>
      <c r="F22" s="42">
        <v>219181</v>
      </c>
      <c r="G22" s="23">
        <f t="shared" si="1"/>
        <v>4.0437150203088837E-3</v>
      </c>
    </row>
    <row r="23" spans="3:7" s="1" customFormat="1" x14ac:dyDescent="0.2">
      <c r="C23" s="46" t="s">
        <v>16</v>
      </c>
      <c r="D23" s="42">
        <v>31</v>
      </c>
      <c r="E23" s="43">
        <f t="shared" si="0"/>
        <v>6.5263157894736842E-2</v>
      </c>
      <c r="F23" s="42">
        <v>614340</v>
      </c>
      <c r="G23" s="23">
        <f t="shared" si="1"/>
        <v>1.1334084092948567E-2</v>
      </c>
    </row>
    <row r="24" spans="3:7" s="1" customFormat="1" x14ac:dyDescent="0.2">
      <c r="C24" s="46" t="s">
        <v>17</v>
      </c>
      <c r="D24" s="42">
        <v>42</v>
      </c>
      <c r="E24" s="43">
        <f t="shared" si="0"/>
        <v>8.8421052631578942E-2</v>
      </c>
      <c r="F24" s="42">
        <v>589088</v>
      </c>
      <c r="G24" s="23">
        <f t="shared" si="1"/>
        <v>1.0868204789118216E-2</v>
      </c>
    </row>
    <row r="25" spans="3:7" s="1" customFormat="1" x14ac:dyDescent="0.2">
      <c r="C25" s="46" t="s">
        <v>34</v>
      </c>
      <c r="D25" s="42">
        <v>69</v>
      </c>
      <c r="E25" s="43">
        <f t="shared" si="0"/>
        <v>0.14526315789473684</v>
      </c>
      <c r="F25" s="42">
        <v>23742957</v>
      </c>
      <c r="G25" s="23">
        <f t="shared" si="1"/>
        <v>0.43803866141430126</v>
      </c>
    </row>
    <row r="26" spans="3:7" s="1" customFormat="1" x14ac:dyDescent="0.2">
      <c r="C26" s="46" t="s">
        <v>22</v>
      </c>
      <c r="D26" s="42">
        <v>2</v>
      </c>
      <c r="E26" s="43">
        <f t="shared" si="0"/>
        <v>4.2105263157894736E-3</v>
      </c>
      <c r="F26" s="42">
        <v>676426</v>
      </c>
      <c r="G26" s="23">
        <f t="shared" si="1"/>
        <v>1.2479521383365607E-2</v>
      </c>
    </row>
    <row r="27" spans="3:7" s="1" customFormat="1" x14ac:dyDescent="0.2">
      <c r="C27" s="46" t="s">
        <v>19</v>
      </c>
      <c r="D27" s="42">
        <v>33</v>
      </c>
      <c r="E27" s="43">
        <f t="shared" si="0"/>
        <v>6.9473684210526312E-2</v>
      </c>
      <c r="F27" s="42">
        <v>901257</v>
      </c>
      <c r="G27" s="23">
        <f t="shared" si="1"/>
        <v>1.6627474407263969E-2</v>
      </c>
    </row>
    <row r="28" spans="3:7" s="1" customFormat="1" x14ac:dyDescent="0.2">
      <c r="C28" s="46" t="s">
        <v>28</v>
      </c>
      <c r="D28" s="42">
        <v>5</v>
      </c>
      <c r="E28" s="43">
        <f t="shared" si="0"/>
        <v>1.0526315789473684E-2</v>
      </c>
      <c r="F28" s="42">
        <v>9624</v>
      </c>
      <c r="G28" s="23">
        <f t="shared" si="1"/>
        <v>1.7755514098143863E-4</v>
      </c>
    </row>
    <row r="29" spans="3:7" s="1" customFormat="1" ht="15" customHeight="1" x14ac:dyDescent="0.2">
      <c r="C29" s="47" t="s">
        <v>23</v>
      </c>
      <c r="D29" s="44">
        <v>8</v>
      </c>
      <c r="E29" s="45">
        <f t="shared" si="0"/>
        <v>1.6842105263157894E-2</v>
      </c>
      <c r="F29" s="44">
        <v>19670</v>
      </c>
      <c r="G29" s="27">
        <f t="shared" si="1"/>
        <v>3.6289584612478158E-4</v>
      </c>
    </row>
    <row r="30" spans="3:7" s="28" customFormat="1" ht="12" x14ac:dyDescent="0.2">
      <c r="C30" s="28" t="s">
        <v>20</v>
      </c>
    </row>
    <row r="34" spans="7:7" x14ac:dyDescent="0.25">
      <c r="G34" s="29"/>
    </row>
    <row r="35" spans="7:7" x14ac:dyDescent="0.25">
      <c r="G35" s="29"/>
    </row>
    <row r="36" spans="7:7" x14ac:dyDescent="0.25">
      <c r="G36" s="29"/>
    </row>
    <row r="37" spans="7:7" x14ac:dyDescent="0.25">
      <c r="G37" s="29"/>
    </row>
    <row r="38" spans="7:7" x14ac:dyDescent="0.25">
      <c r="G38" s="29"/>
    </row>
    <row r="39" spans="7:7" x14ac:dyDescent="0.25">
      <c r="G39" s="29"/>
    </row>
    <row r="40" spans="7:7" x14ac:dyDescent="0.25">
      <c r="G40" s="29"/>
    </row>
    <row r="41" spans="7:7" x14ac:dyDescent="0.25">
      <c r="G41" s="29"/>
    </row>
    <row r="42" spans="7:7" x14ac:dyDescent="0.25">
      <c r="G42" s="29"/>
    </row>
    <row r="43" spans="7:7" x14ac:dyDescent="0.25">
      <c r="G43" s="29"/>
    </row>
    <row r="44" spans="7:7" x14ac:dyDescent="0.25">
      <c r="G44" s="29"/>
    </row>
    <row r="45" spans="7:7" x14ac:dyDescent="0.25">
      <c r="G45" s="29"/>
    </row>
    <row r="46" spans="7:7" x14ac:dyDescent="0.25">
      <c r="G46" s="29"/>
    </row>
    <row r="47" spans="7:7" x14ac:dyDescent="0.25">
      <c r="G47" s="29"/>
    </row>
  </sheetData>
  <mergeCells count="7"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94488188976377963" right="0.94488188976377963" top="0.74803149606299213" bottom="0.74803149606299213" header="0.31496062992125984" footer="0.31496062992125984"/>
  <pageSetup scale="72" orientation="landscape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Hoja60"/>
  <dimension ref="B1:K51"/>
  <sheetViews>
    <sheetView showGridLines="0" view="pageBreakPreview" zoomScaleNormal="80" zoomScaleSheetLayoutView="100" workbookViewId="0">
      <selection activeCell="B13" sqref="B13:B14"/>
    </sheetView>
  </sheetViews>
  <sheetFormatPr baseColWidth="10" defaultRowHeight="15" x14ac:dyDescent="0.25"/>
  <cols>
    <col min="1" max="1" width="1.140625" customWidth="1"/>
    <col min="2" max="2" width="79.85546875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85"/>
    </row>
    <row r="3" spans="2:11" s="1" customFormat="1" x14ac:dyDescent="0.2">
      <c r="B3" s="6"/>
      <c r="F3" s="8"/>
    </row>
    <row r="4" spans="2:11" s="1" customFormat="1" x14ac:dyDescent="0.2">
      <c r="B4" s="6"/>
      <c r="F4" s="8"/>
    </row>
    <row r="5" spans="2:11" s="1" customFormat="1" x14ac:dyDescent="0.2">
      <c r="B5" s="6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10"/>
      <c r="D7" s="110"/>
      <c r="E7" s="110"/>
      <c r="F7" s="14"/>
    </row>
    <row r="8" spans="2:11" s="1" customFormat="1" ht="15.75" x14ac:dyDescent="0.25">
      <c r="B8" s="142" t="s">
        <v>0</v>
      </c>
      <c r="C8" s="158"/>
      <c r="D8" s="158"/>
      <c r="E8" s="158"/>
      <c r="F8" s="144"/>
    </row>
    <row r="9" spans="2:11" s="1" customFormat="1" ht="15.75" x14ac:dyDescent="0.25">
      <c r="B9" s="142" t="s">
        <v>1</v>
      </c>
      <c r="C9" s="158"/>
      <c r="D9" s="158"/>
      <c r="E9" s="158"/>
      <c r="F9" s="144"/>
    </row>
    <row r="10" spans="2:11" s="1" customFormat="1" ht="15.75" x14ac:dyDescent="0.25">
      <c r="B10" s="142" t="s">
        <v>2</v>
      </c>
      <c r="C10" s="158"/>
      <c r="D10" s="158"/>
      <c r="E10" s="158"/>
      <c r="F10" s="144"/>
    </row>
    <row r="11" spans="2:11" s="1" customFormat="1" ht="15.75" x14ac:dyDescent="0.25">
      <c r="B11" s="157" t="s">
        <v>95</v>
      </c>
      <c r="C11" s="158"/>
      <c r="D11" s="158"/>
      <c r="E11" s="158"/>
      <c r="F11" s="144"/>
    </row>
    <row r="12" spans="2:11" s="1" customFormat="1" ht="5.25" customHeight="1" x14ac:dyDescent="0.2">
      <c r="B12" s="12"/>
      <c r="C12" s="110"/>
      <c r="D12" s="110"/>
      <c r="E12" s="110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v>1138</v>
      </c>
      <c r="D15" s="18">
        <v>1</v>
      </c>
      <c r="E15" s="17">
        <v>250192238</v>
      </c>
      <c r="F15" s="19">
        <v>0.99999999999999989</v>
      </c>
      <c r="G15" s="80"/>
      <c r="H15" s="80"/>
      <c r="I15" s="80"/>
      <c r="J15" s="80"/>
      <c r="K15" s="80"/>
    </row>
    <row r="16" spans="2:11" s="1" customFormat="1" x14ac:dyDescent="0.2">
      <c r="B16" s="111" t="s">
        <v>21</v>
      </c>
      <c r="C16" s="106">
        <v>163</v>
      </c>
      <c r="D16" s="107">
        <v>0.14323374340949033</v>
      </c>
      <c r="E16" s="106">
        <v>418990</v>
      </c>
      <c r="F16" s="23">
        <v>1.6746722574183138E-3</v>
      </c>
      <c r="G16" s="82"/>
      <c r="H16" s="83"/>
      <c r="I16" s="80"/>
      <c r="J16" s="80"/>
      <c r="K16" s="80"/>
    </row>
    <row r="17" spans="2:8" s="1" customFormat="1" x14ac:dyDescent="0.2">
      <c r="B17" s="111" t="s">
        <v>10</v>
      </c>
      <c r="C17" s="106">
        <v>89</v>
      </c>
      <c r="D17" s="107">
        <v>7.8207381370826015E-2</v>
      </c>
      <c r="E17" s="106">
        <v>61393</v>
      </c>
      <c r="F17" s="23">
        <v>2.4538331201146214E-4</v>
      </c>
      <c r="G17" s="82"/>
      <c r="H17" s="83"/>
    </row>
    <row r="18" spans="2:8" s="1" customFormat="1" x14ac:dyDescent="0.2">
      <c r="B18" s="111" t="s">
        <v>11</v>
      </c>
      <c r="C18" s="106">
        <v>375</v>
      </c>
      <c r="D18" s="107">
        <v>0.32952548330404219</v>
      </c>
      <c r="E18" s="106">
        <v>188836059</v>
      </c>
      <c r="F18" s="23">
        <v>0.75476385882123165</v>
      </c>
      <c r="G18" s="82"/>
      <c r="H18" s="83"/>
    </row>
    <row r="19" spans="2:8" s="1" customFormat="1" x14ac:dyDescent="0.2">
      <c r="B19" s="111" t="s">
        <v>49</v>
      </c>
      <c r="C19" s="106">
        <v>109</v>
      </c>
      <c r="D19" s="107">
        <v>9.5782073813708263E-2</v>
      </c>
      <c r="E19" s="106">
        <v>45726829</v>
      </c>
      <c r="F19" s="23">
        <v>0.1827667771211991</v>
      </c>
      <c r="G19" s="82"/>
      <c r="H19" s="83"/>
    </row>
    <row r="20" spans="2:8" s="1" customFormat="1" x14ac:dyDescent="0.2">
      <c r="B20" s="111" t="s">
        <v>14</v>
      </c>
      <c r="C20" s="106">
        <v>70</v>
      </c>
      <c r="D20" s="107">
        <v>6.1511423550087874E-2</v>
      </c>
      <c r="E20" s="106">
        <v>3741116</v>
      </c>
      <c r="F20" s="23">
        <v>1.4952965886975278E-2</v>
      </c>
      <c r="G20" s="82"/>
      <c r="H20" s="83"/>
    </row>
    <row r="21" spans="2:8" s="1" customFormat="1" x14ac:dyDescent="0.2">
      <c r="B21" s="112" t="s">
        <v>15</v>
      </c>
      <c r="C21" s="106">
        <v>18</v>
      </c>
      <c r="D21" s="107">
        <v>1.5817223198594025E-2</v>
      </c>
      <c r="E21" s="106">
        <v>54340</v>
      </c>
      <c r="F21" s="23">
        <v>2.1719298901670962E-4</v>
      </c>
      <c r="G21" s="82"/>
      <c r="H21" s="83"/>
    </row>
    <row r="22" spans="2:8" s="1" customFormat="1" x14ac:dyDescent="0.2">
      <c r="B22" s="111" t="s">
        <v>16</v>
      </c>
      <c r="C22" s="106">
        <v>25</v>
      </c>
      <c r="D22" s="107">
        <v>2.1968365553602813E-2</v>
      </c>
      <c r="E22" s="106">
        <v>135853</v>
      </c>
      <c r="F22" s="23">
        <v>5.4299446332144001E-4</v>
      </c>
      <c r="G22" s="82"/>
      <c r="H22" s="83"/>
    </row>
    <row r="23" spans="2:8" s="1" customFormat="1" x14ac:dyDescent="0.2">
      <c r="B23" s="111" t="s">
        <v>17</v>
      </c>
      <c r="C23" s="106">
        <v>30</v>
      </c>
      <c r="D23" s="107">
        <v>2.6362038664323375E-2</v>
      </c>
      <c r="E23" s="106">
        <v>70466</v>
      </c>
      <c r="F23" s="23">
        <v>2.8164742664798419E-4</v>
      </c>
      <c r="G23" s="82"/>
      <c r="H23" s="83"/>
    </row>
    <row r="24" spans="2:8" s="1" customFormat="1" x14ac:dyDescent="0.2">
      <c r="B24" s="111" t="s">
        <v>34</v>
      </c>
      <c r="C24" s="106">
        <v>66</v>
      </c>
      <c r="D24" s="107">
        <v>5.7996485061511421E-2</v>
      </c>
      <c r="E24" s="106">
        <v>10052553</v>
      </c>
      <c r="F24" s="23">
        <v>4.0179316034576577E-2</v>
      </c>
      <c r="G24" s="82"/>
      <c r="H24" s="83"/>
    </row>
    <row r="25" spans="2:8" s="1" customFormat="1" x14ac:dyDescent="0.2">
      <c r="B25" s="111" t="s">
        <v>50</v>
      </c>
      <c r="C25" s="106">
        <v>45</v>
      </c>
      <c r="D25" s="107">
        <v>3.9543057996485061E-2</v>
      </c>
      <c r="E25" s="106">
        <v>775172</v>
      </c>
      <c r="F25" s="23">
        <v>3.098305551749371E-3</v>
      </c>
      <c r="G25" s="82"/>
      <c r="H25" s="83"/>
    </row>
    <row r="26" spans="2:8" s="1" customFormat="1" x14ac:dyDescent="0.2">
      <c r="B26" s="111" t="s">
        <v>38</v>
      </c>
      <c r="C26" s="106">
        <v>20</v>
      </c>
      <c r="D26" s="107">
        <v>1.7574692442882251E-2</v>
      </c>
      <c r="E26" s="106">
        <v>4649</v>
      </c>
      <c r="F26" s="23">
        <v>1.8581711555735795E-5</v>
      </c>
      <c r="G26" s="82"/>
      <c r="H26" s="83"/>
    </row>
    <row r="27" spans="2:8" s="1" customFormat="1" x14ac:dyDescent="0.2">
      <c r="B27" s="111" t="s">
        <v>19</v>
      </c>
      <c r="C27" s="106">
        <v>38</v>
      </c>
      <c r="D27" s="107">
        <v>3.3391915641476276E-2</v>
      </c>
      <c r="E27" s="106">
        <v>41114</v>
      </c>
      <c r="F27" s="23">
        <v>1.6432963839589621E-4</v>
      </c>
      <c r="G27" s="82"/>
      <c r="H27" s="83"/>
    </row>
    <row r="28" spans="2:8" s="1" customFormat="1" x14ac:dyDescent="0.2">
      <c r="B28" s="112" t="s">
        <v>28</v>
      </c>
      <c r="C28" s="106">
        <v>2</v>
      </c>
      <c r="D28" s="107">
        <v>1.7574692442882249E-3</v>
      </c>
      <c r="E28" s="106">
        <v>7158</v>
      </c>
      <c r="F28" s="23">
        <v>2.861000028306234E-5</v>
      </c>
      <c r="G28" s="82"/>
      <c r="H28" s="83"/>
    </row>
    <row r="29" spans="2:8" s="1" customFormat="1" ht="30.75" customHeight="1" x14ac:dyDescent="0.2">
      <c r="B29" s="111" t="s">
        <v>23</v>
      </c>
      <c r="C29" s="106">
        <v>2</v>
      </c>
      <c r="D29" s="107">
        <v>1.7574692442882249E-3</v>
      </c>
      <c r="E29" s="106">
        <v>6596</v>
      </c>
      <c r="F29" s="23">
        <v>2.6363727558966078E-5</v>
      </c>
      <c r="G29" s="82"/>
      <c r="H29" s="83"/>
    </row>
    <row r="30" spans="2:8" s="1" customFormat="1" ht="27.75" customHeight="1" x14ac:dyDescent="0.2">
      <c r="B30" s="111" t="s">
        <v>24</v>
      </c>
      <c r="C30" s="106">
        <v>3</v>
      </c>
      <c r="D30" s="107">
        <v>2.6362038664323375E-3</v>
      </c>
      <c r="E30" s="106">
        <v>47351</v>
      </c>
      <c r="F30" s="23">
        <v>1.8925846932149829E-4</v>
      </c>
      <c r="G30" s="82"/>
      <c r="H30" s="83"/>
    </row>
    <row r="31" spans="2:8" s="1" customFormat="1" ht="28.5" x14ac:dyDescent="0.2">
      <c r="B31" s="111" t="s">
        <v>25</v>
      </c>
      <c r="C31" s="106">
        <v>3</v>
      </c>
      <c r="D31" s="107">
        <v>2.6362038664323375E-3</v>
      </c>
      <c r="E31" s="106">
        <v>47337</v>
      </c>
      <c r="F31" s="79">
        <v>1.8920251234972365E-4</v>
      </c>
      <c r="G31" s="82"/>
      <c r="H31" s="83"/>
    </row>
    <row r="32" spans="2:8" s="1" customFormat="1" x14ac:dyDescent="0.2">
      <c r="B32" s="111" t="s">
        <v>41</v>
      </c>
      <c r="C32" s="106">
        <v>1</v>
      </c>
      <c r="D32" s="107">
        <v>8.7873462214411243E-4</v>
      </c>
      <c r="E32" s="106">
        <v>1285</v>
      </c>
      <c r="F32" s="23">
        <v>5.1360506236008809E-6</v>
      </c>
      <c r="G32" s="82"/>
      <c r="H32" s="83"/>
    </row>
    <row r="33" spans="2:8" s="1" customFormat="1" x14ac:dyDescent="0.2">
      <c r="B33" s="113" t="s">
        <v>79</v>
      </c>
      <c r="C33" s="108">
        <v>79</v>
      </c>
      <c r="D33" s="109">
        <v>6.9420035149384884E-2</v>
      </c>
      <c r="E33" s="108">
        <v>163977</v>
      </c>
      <c r="F33" s="27">
        <v>6.5540402576358099E-4</v>
      </c>
      <c r="G33" s="82"/>
      <c r="H33" s="83"/>
    </row>
    <row r="34" spans="2:8" s="28" customFormat="1" ht="12" x14ac:dyDescent="0.2">
      <c r="B34" s="28" t="s">
        <v>20</v>
      </c>
    </row>
    <row r="38" spans="2:8" x14ac:dyDescent="0.25">
      <c r="F38" s="29"/>
    </row>
    <row r="39" spans="2:8" x14ac:dyDescent="0.25">
      <c r="F39" s="29"/>
    </row>
    <row r="40" spans="2:8" x14ac:dyDescent="0.25">
      <c r="F40" s="29"/>
    </row>
    <row r="41" spans="2:8" x14ac:dyDescent="0.25">
      <c r="F41" s="29"/>
    </row>
    <row r="42" spans="2:8" x14ac:dyDescent="0.25">
      <c r="F42" s="29"/>
    </row>
    <row r="43" spans="2:8" x14ac:dyDescent="0.25">
      <c r="F43" s="29"/>
    </row>
    <row r="44" spans="2:8" x14ac:dyDescent="0.25">
      <c r="F44" s="29"/>
    </row>
    <row r="45" spans="2:8" x14ac:dyDescent="0.25">
      <c r="F45" s="29"/>
    </row>
    <row r="46" spans="2:8" x14ac:dyDescent="0.25">
      <c r="F46" s="29"/>
    </row>
    <row r="47" spans="2:8" x14ac:dyDescent="0.25">
      <c r="F47" s="29"/>
    </row>
    <row r="48" spans="2:8" x14ac:dyDescent="0.25">
      <c r="F48" s="29"/>
    </row>
    <row r="49" spans="6:6" x14ac:dyDescent="0.25">
      <c r="F49" s="29"/>
    </row>
    <row r="50" spans="6:6" x14ac:dyDescent="0.25">
      <c r="F50" s="29"/>
    </row>
    <row r="51" spans="6:6" x14ac:dyDescent="0.25">
      <c r="F51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B1:K51"/>
  <sheetViews>
    <sheetView showGridLines="0" view="pageBreakPreview" topLeftCell="A19" zoomScaleNormal="80" zoomScaleSheetLayoutView="100" workbookViewId="0">
      <selection activeCell="B13" sqref="B13:B14"/>
    </sheetView>
  </sheetViews>
  <sheetFormatPr baseColWidth="10" defaultRowHeight="15" x14ac:dyDescent="0.25"/>
  <cols>
    <col min="1" max="1" width="1.140625" customWidth="1"/>
    <col min="2" max="2" width="79.85546875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85"/>
    </row>
    <row r="3" spans="2:11" s="1" customFormat="1" x14ac:dyDescent="0.2">
      <c r="B3" s="6"/>
      <c r="F3" s="8"/>
    </row>
    <row r="4" spans="2:11" s="1" customFormat="1" x14ac:dyDescent="0.2">
      <c r="B4" s="6"/>
      <c r="F4" s="8"/>
    </row>
    <row r="5" spans="2:11" s="1" customFormat="1" x14ac:dyDescent="0.2">
      <c r="B5" s="6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10"/>
      <c r="D7" s="110"/>
      <c r="E7" s="110"/>
      <c r="F7" s="14"/>
    </row>
    <row r="8" spans="2:11" s="1" customFormat="1" ht="15.75" x14ac:dyDescent="0.25">
      <c r="B8" s="142" t="s">
        <v>0</v>
      </c>
      <c r="C8" s="158"/>
      <c r="D8" s="158"/>
      <c r="E8" s="158"/>
      <c r="F8" s="144"/>
    </row>
    <row r="9" spans="2:11" s="1" customFormat="1" ht="15.75" x14ac:dyDescent="0.25">
      <c r="B9" s="142" t="s">
        <v>1</v>
      </c>
      <c r="C9" s="158"/>
      <c r="D9" s="158"/>
      <c r="E9" s="158"/>
      <c r="F9" s="144"/>
    </row>
    <row r="10" spans="2:11" s="1" customFormat="1" ht="15.75" x14ac:dyDescent="0.25">
      <c r="B10" s="142" t="s">
        <v>2</v>
      </c>
      <c r="C10" s="158"/>
      <c r="D10" s="158"/>
      <c r="E10" s="158"/>
      <c r="F10" s="144"/>
    </row>
    <row r="11" spans="2:11" s="1" customFormat="1" ht="15.75" x14ac:dyDescent="0.25">
      <c r="B11" s="157" t="s">
        <v>96</v>
      </c>
      <c r="C11" s="158"/>
      <c r="D11" s="158"/>
      <c r="E11" s="158"/>
      <c r="F11" s="144"/>
    </row>
    <row r="12" spans="2:11" s="1" customFormat="1" ht="5.25" customHeight="1" x14ac:dyDescent="0.2">
      <c r="B12" s="12"/>
      <c r="C12" s="110"/>
      <c r="D12" s="110"/>
      <c r="E12" s="110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v>886</v>
      </c>
      <c r="D15" s="18">
        <v>0.99999999999999978</v>
      </c>
      <c r="E15" s="17">
        <v>146982888</v>
      </c>
      <c r="F15" s="19">
        <v>1.0000000000000002</v>
      </c>
      <c r="G15" s="80"/>
      <c r="H15" s="80"/>
      <c r="I15" s="80"/>
      <c r="J15" s="80"/>
      <c r="K15" s="80"/>
    </row>
    <row r="16" spans="2:11" s="1" customFormat="1" x14ac:dyDescent="0.2">
      <c r="B16" s="111" t="s">
        <v>21</v>
      </c>
      <c r="C16" s="106">
        <v>121</v>
      </c>
      <c r="D16" s="107">
        <v>0.13656884875846501</v>
      </c>
      <c r="E16" s="106">
        <v>289766</v>
      </c>
      <c r="F16" s="23">
        <v>1.9714267690807653E-3</v>
      </c>
      <c r="G16" s="82"/>
      <c r="H16" s="83"/>
      <c r="I16" s="80"/>
      <c r="J16" s="80"/>
      <c r="K16" s="80"/>
    </row>
    <row r="17" spans="2:8" s="1" customFormat="1" x14ac:dyDescent="0.2">
      <c r="B17" s="111" t="s">
        <v>10</v>
      </c>
      <c r="C17" s="106">
        <v>26</v>
      </c>
      <c r="D17" s="107">
        <v>2.9345372460496615E-2</v>
      </c>
      <c r="E17" s="106">
        <v>7484</v>
      </c>
      <c r="F17" s="23">
        <v>5.0917491837553229E-5</v>
      </c>
      <c r="G17" s="82"/>
      <c r="H17" s="83"/>
    </row>
    <row r="18" spans="2:8" s="1" customFormat="1" x14ac:dyDescent="0.2">
      <c r="B18" s="111" t="s">
        <v>11</v>
      </c>
      <c r="C18" s="106">
        <v>162</v>
      </c>
      <c r="D18" s="107">
        <v>0.18284424379232506</v>
      </c>
      <c r="E18" s="106">
        <v>104232551</v>
      </c>
      <c r="F18" s="23">
        <v>0.70914752334979292</v>
      </c>
      <c r="G18" s="82"/>
      <c r="H18" s="83"/>
    </row>
    <row r="19" spans="2:8" s="1" customFormat="1" x14ac:dyDescent="0.2">
      <c r="B19" s="111" t="s">
        <v>49</v>
      </c>
      <c r="C19" s="106">
        <v>38</v>
      </c>
      <c r="D19" s="107">
        <v>4.2889390519187359E-2</v>
      </c>
      <c r="E19" s="106">
        <v>20305118</v>
      </c>
      <c r="F19" s="23">
        <v>0.1381461357596947</v>
      </c>
      <c r="G19" s="82"/>
      <c r="H19" s="83"/>
    </row>
    <row r="20" spans="2:8" s="1" customFormat="1" x14ac:dyDescent="0.2">
      <c r="B20" s="111" t="s">
        <v>14</v>
      </c>
      <c r="C20" s="106">
        <v>30</v>
      </c>
      <c r="D20" s="107">
        <v>3.3860045146726865E-2</v>
      </c>
      <c r="E20" s="106">
        <v>2182441</v>
      </c>
      <c r="F20" s="23">
        <v>1.4848265874324092E-2</v>
      </c>
      <c r="G20" s="82"/>
      <c r="H20" s="83"/>
    </row>
    <row r="21" spans="2:8" s="1" customFormat="1" x14ac:dyDescent="0.2">
      <c r="B21" s="112" t="s">
        <v>15</v>
      </c>
      <c r="C21" s="106">
        <v>20</v>
      </c>
      <c r="D21" s="107">
        <v>2.2573363431151242E-2</v>
      </c>
      <c r="E21" s="106">
        <v>54607</v>
      </c>
      <c r="F21" s="23">
        <v>3.7151943837162866E-4</v>
      </c>
      <c r="G21" s="82"/>
      <c r="H21" s="83"/>
    </row>
    <row r="22" spans="2:8" s="1" customFormat="1" x14ac:dyDescent="0.2">
      <c r="B22" s="111" t="s">
        <v>16</v>
      </c>
      <c r="C22" s="106">
        <v>26</v>
      </c>
      <c r="D22" s="107">
        <v>2.9345372460496615E-2</v>
      </c>
      <c r="E22" s="106">
        <v>134445</v>
      </c>
      <c r="F22" s="23">
        <v>9.1469831508549483E-4</v>
      </c>
      <c r="G22" s="82"/>
      <c r="H22" s="83"/>
    </row>
    <row r="23" spans="2:8" s="1" customFormat="1" x14ac:dyDescent="0.2">
      <c r="B23" s="111" t="s">
        <v>17</v>
      </c>
      <c r="C23" s="106">
        <v>32</v>
      </c>
      <c r="D23" s="107">
        <v>3.6117381489841983E-2</v>
      </c>
      <c r="E23" s="106">
        <v>69439</v>
      </c>
      <c r="F23" s="23">
        <v>4.7242914426882129E-4</v>
      </c>
      <c r="G23" s="82"/>
      <c r="H23" s="83"/>
    </row>
    <row r="24" spans="2:8" s="1" customFormat="1" x14ac:dyDescent="0.2">
      <c r="B24" s="111" t="s">
        <v>34</v>
      </c>
      <c r="C24" s="106">
        <v>85</v>
      </c>
      <c r="D24" s="107">
        <v>9.5936794582392779E-2</v>
      </c>
      <c r="E24" s="106">
        <v>18346674</v>
      </c>
      <c r="F24" s="23">
        <v>0.12482183640316008</v>
      </c>
      <c r="G24" s="82"/>
      <c r="H24" s="83"/>
    </row>
    <row r="25" spans="2:8" s="1" customFormat="1" x14ac:dyDescent="0.2">
      <c r="B25" s="111" t="s">
        <v>50</v>
      </c>
      <c r="C25" s="106">
        <v>41</v>
      </c>
      <c r="D25" s="107">
        <v>4.6275395033860044E-2</v>
      </c>
      <c r="E25" s="106">
        <v>959509</v>
      </c>
      <c r="F25" s="23">
        <v>6.528032025061312E-3</v>
      </c>
      <c r="G25" s="82"/>
      <c r="H25" s="83"/>
    </row>
    <row r="26" spans="2:8" s="1" customFormat="1" x14ac:dyDescent="0.2">
      <c r="B26" s="111" t="s">
        <v>38</v>
      </c>
      <c r="C26" s="106">
        <v>33</v>
      </c>
      <c r="D26" s="107">
        <v>3.724604966139955E-2</v>
      </c>
      <c r="E26" s="106">
        <v>13337</v>
      </c>
      <c r="F26" s="23">
        <v>9.0738453853213174E-5</v>
      </c>
      <c r="G26" s="82"/>
      <c r="H26" s="83"/>
    </row>
    <row r="27" spans="2:8" s="1" customFormat="1" x14ac:dyDescent="0.2">
      <c r="B27" s="111" t="s">
        <v>19</v>
      </c>
      <c r="C27" s="106">
        <v>36</v>
      </c>
      <c r="D27" s="107">
        <v>4.0632054176072234E-2</v>
      </c>
      <c r="E27" s="106">
        <v>23708</v>
      </c>
      <c r="F27" s="23">
        <v>1.6129768793221697E-4</v>
      </c>
      <c r="G27" s="82"/>
      <c r="H27" s="83"/>
    </row>
    <row r="28" spans="2:8" s="1" customFormat="1" x14ac:dyDescent="0.2">
      <c r="B28" s="112" t="s">
        <v>28</v>
      </c>
      <c r="C28" s="106">
        <v>1</v>
      </c>
      <c r="D28" s="107">
        <v>1.128668171557562E-3</v>
      </c>
      <c r="E28" s="106">
        <v>3806</v>
      </c>
      <c r="F28" s="23">
        <v>2.5894170755441955E-5</v>
      </c>
      <c r="G28" s="82"/>
      <c r="H28" s="83"/>
    </row>
    <row r="29" spans="2:8" s="1" customFormat="1" ht="30.75" customHeight="1" x14ac:dyDescent="0.2">
      <c r="B29" s="111" t="s">
        <v>23</v>
      </c>
      <c r="C29" s="106">
        <v>1</v>
      </c>
      <c r="D29" s="107">
        <v>1.128668171557562E-3</v>
      </c>
      <c r="E29" s="106">
        <v>3339</v>
      </c>
      <c r="F29" s="23">
        <v>2.2716930150399548E-5</v>
      </c>
      <c r="G29" s="82"/>
      <c r="H29" s="83"/>
    </row>
    <row r="30" spans="2:8" s="1" customFormat="1" ht="27.75" customHeight="1" x14ac:dyDescent="0.2">
      <c r="B30" s="111" t="s">
        <v>24</v>
      </c>
      <c r="C30" s="106">
        <v>3</v>
      </c>
      <c r="D30" s="107">
        <v>3.3860045146726862E-3</v>
      </c>
      <c r="E30" s="106">
        <v>39173</v>
      </c>
      <c r="F30" s="23">
        <v>2.6651401760455272E-4</v>
      </c>
      <c r="G30" s="82"/>
      <c r="H30" s="83"/>
    </row>
    <row r="31" spans="2:8" s="1" customFormat="1" ht="28.5" x14ac:dyDescent="0.2">
      <c r="B31" s="111" t="s">
        <v>25</v>
      </c>
      <c r="C31" s="106">
        <v>3</v>
      </c>
      <c r="D31" s="107">
        <v>3.3860045146726862E-3</v>
      </c>
      <c r="E31" s="106">
        <v>33813</v>
      </c>
      <c r="F31" s="79">
        <v>2.3004718753383047E-4</v>
      </c>
      <c r="G31" s="82"/>
      <c r="H31" s="83"/>
    </row>
    <row r="32" spans="2:8" s="1" customFormat="1" x14ac:dyDescent="0.2">
      <c r="B32" s="111" t="s">
        <v>41</v>
      </c>
      <c r="C32" s="106">
        <v>1</v>
      </c>
      <c r="D32" s="107">
        <v>1.128668171557562E-3</v>
      </c>
      <c r="E32" s="106">
        <v>1218</v>
      </c>
      <c r="F32" s="23">
        <v>8.2866789227872572E-6</v>
      </c>
      <c r="G32" s="82"/>
      <c r="H32" s="83"/>
    </row>
    <row r="33" spans="2:8" s="1" customFormat="1" x14ac:dyDescent="0.2">
      <c r="B33" s="113" t="s">
        <v>79</v>
      </c>
      <c r="C33" s="108">
        <v>227</v>
      </c>
      <c r="D33" s="109">
        <v>0.25620767494356661</v>
      </c>
      <c r="E33" s="108">
        <v>282460</v>
      </c>
      <c r="F33" s="27">
        <v>1.9217203025701877E-3</v>
      </c>
      <c r="G33" s="82"/>
      <c r="H33" s="83"/>
    </row>
    <row r="34" spans="2:8" s="28" customFormat="1" ht="12" x14ac:dyDescent="0.2">
      <c r="B34" s="28" t="s">
        <v>20</v>
      </c>
    </row>
    <row r="38" spans="2:8" x14ac:dyDescent="0.25">
      <c r="F38" s="29"/>
    </row>
    <row r="39" spans="2:8" x14ac:dyDescent="0.25">
      <c r="F39" s="29"/>
    </row>
    <row r="40" spans="2:8" x14ac:dyDescent="0.25">
      <c r="F40" s="29"/>
    </row>
    <row r="41" spans="2:8" x14ac:dyDescent="0.25">
      <c r="F41" s="29"/>
    </row>
    <row r="42" spans="2:8" x14ac:dyDescent="0.25">
      <c r="F42" s="29"/>
    </row>
    <row r="43" spans="2:8" x14ac:dyDescent="0.25">
      <c r="F43" s="29"/>
    </row>
    <row r="44" spans="2:8" x14ac:dyDescent="0.25">
      <c r="F44" s="29"/>
    </row>
    <row r="45" spans="2:8" x14ac:dyDescent="0.25">
      <c r="F45" s="29"/>
    </row>
    <row r="46" spans="2:8" x14ac:dyDescent="0.25">
      <c r="F46" s="29"/>
    </row>
    <row r="47" spans="2:8" x14ac:dyDescent="0.25">
      <c r="F47" s="29"/>
    </row>
    <row r="48" spans="2:8" x14ac:dyDescent="0.25">
      <c r="F48" s="29"/>
    </row>
    <row r="49" spans="6:6" x14ac:dyDescent="0.25">
      <c r="F49" s="29"/>
    </row>
    <row r="50" spans="6:6" x14ac:dyDescent="0.25">
      <c r="F50" s="29"/>
    </row>
    <row r="51" spans="6:6" x14ac:dyDescent="0.25">
      <c r="F51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B1:K51"/>
  <sheetViews>
    <sheetView showGridLines="0" view="pageBreakPreview" zoomScaleNormal="80" zoomScaleSheetLayoutView="100" workbookViewId="0">
      <selection activeCell="B13" sqref="B13:B14"/>
    </sheetView>
  </sheetViews>
  <sheetFormatPr baseColWidth="10" defaultRowHeight="15" x14ac:dyDescent="0.25"/>
  <cols>
    <col min="1" max="1" width="1.140625" customWidth="1"/>
    <col min="2" max="2" width="79.85546875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85"/>
    </row>
    <row r="3" spans="2:11" s="1" customFormat="1" x14ac:dyDescent="0.2">
      <c r="B3" s="6"/>
      <c r="F3" s="8"/>
    </row>
    <row r="4" spans="2:11" s="1" customFormat="1" x14ac:dyDescent="0.2">
      <c r="B4" s="6"/>
      <c r="F4" s="8"/>
    </row>
    <row r="5" spans="2:11" s="1" customFormat="1" x14ac:dyDescent="0.2">
      <c r="B5" s="6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10"/>
      <c r="D7" s="110"/>
      <c r="E7" s="110"/>
      <c r="F7" s="14"/>
    </row>
    <row r="8" spans="2:11" s="1" customFormat="1" ht="15.75" x14ac:dyDescent="0.25">
      <c r="B8" s="142" t="s">
        <v>0</v>
      </c>
      <c r="C8" s="158"/>
      <c r="D8" s="158"/>
      <c r="E8" s="158"/>
      <c r="F8" s="144"/>
    </row>
    <row r="9" spans="2:11" s="1" customFormat="1" ht="15.75" x14ac:dyDescent="0.25">
      <c r="B9" s="142" t="s">
        <v>1</v>
      </c>
      <c r="C9" s="158"/>
      <c r="D9" s="158"/>
      <c r="E9" s="158"/>
      <c r="F9" s="144"/>
    </row>
    <row r="10" spans="2:11" s="1" customFormat="1" ht="15.75" x14ac:dyDescent="0.25">
      <c r="B10" s="142" t="s">
        <v>2</v>
      </c>
      <c r="C10" s="158"/>
      <c r="D10" s="158"/>
      <c r="E10" s="158"/>
      <c r="F10" s="144"/>
    </row>
    <row r="11" spans="2:11" s="1" customFormat="1" ht="15.75" x14ac:dyDescent="0.25">
      <c r="B11" s="157" t="s">
        <v>97</v>
      </c>
      <c r="C11" s="158"/>
      <c r="D11" s="158"/>
      <c r="E11" s="158"/>
      <c r="F11" s="144"/>
    </row>
    <row r="12" spans="2:11" s="1" customFormat="1" ht="5.25" customHeight="1" x14ac:dyDescent="0.2">
      <c r="B12" s="12"/>
      <c r="C12" s="110"/>
      <c r="D12" s="110"/>
      <c r="E12" s="110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v>1430</v>
      </c>
      <c r="D15" s="18">
        <v>1</v>
      </c>
      <c r="E15" s="17">
        <v>193115323</v>
      </c>
      <c r="F15" s="19">
        <v>1</v>
      </c>
      <c r="G15" s="80"/>
      <c r="H15" s="80"/>
      <c r="I15" s="80"/>
      <c r="J15" s="80"/>
      <c r="K15" s="80"/>
    </row>
    <row r="16" spans="2:11" s="1" customFormat="1" x14ac:dyDescent="0.2">
      <c r="B16" s="111" t="s">
        <v>21</v>
      </c>
      <c r="C16" s="106">
        <v>241</v>
      </c>
      <c r="D16" s="107">
        <v>0.16853146853146853</v>
      </c>
      <c r="E16" s="106">
        <v>613913</v>
      </c>
      <c r="F16" s="23">
        <v>3.1789968318567865E-3</v>
      </c>
      <c r="G16" s="82"/>
      <c r="H16" s="83"/>
      <c r="I16" s="80"/>
      <c r="J16" s="80"/>
      <c r="K16" s="80"/>
    </row>
    <row r="17" spans="2:8" s="1" customFormat="1" x14ac:dyDescent="0.2">
      <c r="B17" s="111" t="s">
        <v>10</v>
      </c>
      <c r="C17" s="106">
        <v>96</v>
      </c>
      <c r="D17" s="107">
        <v>6.7132867132867133E-2</v>
      </c>
      <c r="E17" s="106">
        <v>39217</v>
      </c>
      <c r="F17" s="23">
        <v>2.0307554776479337E-4</v>
      </c>
      <c r="G17" s="82"/>
      <c r="H17" s="83"/>
    </row>
    <row r="18" spans="2:8" s="1" customFormat="1" x14ac:dyDescent="0.2">
      <c r="B18" s="111" t="s">
        <v>11</v>
      </c>
      <c r="C18" s="106">
        <v>319</v>
      </c>
      <c r="D18" s="107">
        <v>0.22307692307692309</v>
      </c>
      <c r="E18" s="106">
        <v>112834764</v>
      </c>
      <c r="F18" s="23">
        <v>0.5842869547953996</v>
      </c>
      <c r="G18" s="82"/>
      <c r="H18" s="83"/>
    </row>
    <row r="19" spans="2:8" s="1" customFormat="1" x14ac:dyDescent="0.2">
      <c r="B19" s="111" t="s">
        <v>49</v>
      </c>
      <c r="C19" s="106">
        <v>121</v>
      </c>
      <c r="D19" s="107">
        <v>8.461538461538462E-2</v>
      </c>
      <c r="E19" s="106">
        <v>47127065</v>
      </c>
      <c r="F19" s="23">
        <v>0.2440358655537655</v>
      </c>
      <c r="G19" s="82"/>
      <c r="H19" s="83"/>
    </row>
    <row r="20" spans="2:8" s="1" customFormat="1" x14ac:dyDescent="0.2">
      <c r="B20" s="111" t="s">
        <v>14</v>
      </c>
      <c r="C20" s="106">
        <v>68</v>
      </c>
      <c r="D20" s="107">
        <v>4.7552447552447551E-2</v>
      </c>
      <c r="E20" s="106">
        <v>3966656</v>
      </c>
      <c r="F20" s="23">
        <v>2.0540348318191199E-2</v>
      </c>
      <c r="G20" s="82"/>
      <c r="H20" s="83"/>
    </row>
    <row r="21" spans="2:8" s="1" customFormat="1" x14ac:dyDescent="0.2">
      <c r="B21" s="112" t="s">
        <v>15</v>
      </c>
      <c r="C21" s="106">
        <v>20</v>
      </c>
      <c r="D21" s="107">
        <v>1.3986013986013986E-2</v>
      </c>
      <c r="E21" s="106">
        <v>64012</v>
      </c>
      <c r="F21" s="23">
        <v>3.3147033081367652E-4</v>
      </c>
      <c r="G21" s="82"/>
      <c r="H21" s="83"/>
    </row>
    <row r="22" spans="2:8" s="1" customFormat="1" x14ac:dyDescent="0.2">
      <c r="B22" s="111" t="s">
        <v>16</v>
      </c>
      <c r="C22" s="106">
        <v>20</v>
      </c>
      <c r="D22" s="107">
        <v>1.3986013986013986E-2</v>
      </c>
      <c r="E22" s="106">
        <v>128901</v>
      </c>
      <c r="F22" s="23">
        <v>6.6748198950530716E-4</v>
      </c>
      <c r="G22" s="82"/>
      <c r="H22" s="83"/>
    </row>
    <row r="23" spans="2:8" s="1" customFormat="1" x14ac:dyDescent="0.2">
      <c r="B23" s="111" t="s">
        <v>17</v>
      </c>
      <c r="C23" s="106">
        <v>27</v>
      </c>
      <c r="D23" s="107">
        <v>1.8881118881118882E-2</v>
      </c>
      <c r="E23" s="106">
        <v>94717</v>
      </c>
      <c r="F23" s="23">
        <v>4.9046858907203343E-4</v>
      </c>
      <c r="G23" s="82"/>
      <c r="H23" s="83"/>
    </row>
    <row r="24" spans="2:8" s="1" customFormat="1" x14ac:dyDescent="0.2">
      <c r="B24" s="111" t="s">
        <v>34</v>
      </c>
      <c r="C24" s="106">
        <v>54</v>
      </c>
      <c r="D24" s="107">
        <v>3.7762237762237763E-2</v>
      </c>
      <c r="E24" s="106">
        <v>26456728</v>
      </c>
      <c r="F24" s="23">
        <v>0.13699963104429574</v>
      </c>
      <c r="G24" s="82"/>
      <c r="H24" s="83"/>
    </row>
    <row r="25" spans="2:8" s="1" customFormat="1" x14ac:dyDescent="0.2">
      <c r="B25" s="111" t="s">
        <v>50</v>
      </c>
      <c r="C25" s="106">
        <v>51</v>
      </c>
      <c r="D25" s="107">
        <v>3.5664335664335661E-2</v>
      </c>
      <c r="E25" s="106">
        <v>1166184</v>
      </c>
      <c r="F25" s="23">
        <v>6.0387957925016646E-3</v>
      </c>
      <c r="G25" s="82"/>
      <c r="H25" s="83"/>
    </row>
    <row r="26" spans="2:8" s="1" customFormat="1" x14ac:dyDescent="0.2">
      <c r="B26" s="111" t="s">
        <v>38</v>
      </c>
      <c r="C26" s="106">
        <v>37</v>
      </c>
      <c r="D26" s="107">
        <v>2.5874125874125874E-2</v>
      </c>
      <c r="E26" s="106">
        <v>19536</v>
      </c>
      <c r="F26" s="23">
        <v>1.0116235054014849E-4</v>
      </c>
      <c r="G26" s="82"/>
      <c r="H26" s="83"/>
    </row>
    <row r="27" spans="2:8" s="1" customFormat="1" x14ac:dyDescent="0.2">
      <c r="B27" s="111" t="s">
        <v>19</v>
      </c>
      <c r="C27" s="106">
        <v>29</v>
      </c>
      <c r="D27" s="107">
        <v>2.0279720279720279E-2</v>
      </c>
      <c r="E27" s="106">
        <v>38305</v>
      </c>
      <c r="F27" s="23">
        <v>1.9835298103196088E-4</v>
      </c>
      <c r="G27" s="82"/>
      <c r="H27" s="83"/>
    </row>
    <row r="28" spans="2:8" s="1" customFormat="1" x14ac:dyDescent="0.2">
      <c r="B28" s="112" t="s">
        <v>28</v>
      </c>
      <c r="C28" s="106">
        <v>6</v>
      </c>
      <c r="D28" s="107">
        <v>4.1958041958041958E-3</v>
      </c>
      <c r="E28" s="106">
        <v>23239</v>
      </c>
      <c r="F28" s="23">
        <v>1.2033742138628741E-4</v>
      </c>
      <c r="G28" s="82"/>
      <c r="H28" s="83"/>
    </row>
    <row r="29" spans="2:8" s="1" customFormat="1" ht="30.75" customHeight="1" x14ac:dyDescent="0.2">
      <c r="B29" s="111" t="s">
        <v>23</v>
      </c>
      <c r="C29" s="106">
        <v>7</v>
      </c>
      <c r="D29" s="107">
        <v>4.8951048951048955E-3</v>
      </c>
      <c r="E29" s="106">
        <v>23811</v>
      </c>
      <c r="F29" s="23">
        <v>1.2329938210030075E-4</v>
      </c>
      <c r="G29" s="82"/>
      <c r="H29" s="83"/>
    </row>
    <row r="30" spans="2:8" s="1" customFormat="1" ht="27.75" customHeight="1" x14ac:dyDescent="0.2">
      <c r="B30" s="111" t="s">
        <v>24</v>
      </c>
      <c r="C30" s="106">
        <v>6</v>
      </c>
      <c r="D30" s="107">
        <v>4.1958041958041958E-3</v>
      </c>
      <c r="E30" s="106">
        <v>75577</v>
      </c>
      <c r="F30" s="23">
        <v>3.9135682671850955E-4</v>
      </c>
      <c r="G30" s="82"/>
      <c r="H30" s="83"/>
    </row>
    <row r="31" spans="2:8" s="1" customFormat="1" ht="28.5" x14ac:dyDescent="0.2">
      <c r="B31" s="111" t="s">
        <v>25</v>
      </c>
      <c r="C31" s="106">
        <v>7</v>
      </c>
      <c r="D31" s="107">
        <v>4.8951048951048955E-3</v>
      </c>
      <c r="E31" s="106">
        <v>80676</v>
      </c>
      <c r="F31" s="79">
        <v>4.1776073874779995E-4</v>
      </c>
      <c r="G31" s="82"/>
      <c r="H31" s="83"/>
    </row>
    <row r="32" spans="2:8" s="1" customFormat="1" x14ac:dyDescent="0.2">
      <c r="B32" s="111" t="s">
        <v>41</v>
      </c>
      <c r="C32" s="106">
        <v>1</v>
      </c>
      <c r="D32" s="107">
        <v>6.993006993006993E-4</v>
      </c>
      <c r="E32" s="106">
        <v>1257</v>
      </c>
      <c r="F32" s="23">
        <v>6.5090640166342472E-6</v>
      </c>
      <c r="G32" s="82"/>
      <c r="H32" s="83"/>
    </row>
    <row r="33" spans="2:8" s="1" customFormat="1" x14ac:dyDescent="0.2">
      <c r="B33" s="113" t="s">
        <v>79</v>
      </c>
      <c r="C33" s="108">
        <v>320</v>
      </c>
      <c r="D33" s="109">
        <v>0.22377622377622378</v>
      </c>
      <c r="E33" s="108">
        <v>360765</v>
      </c>
      <c r="F33" s="27">
        <v>1.8681324422920081E-3</v>
      </c>
      <c r="G33" s="82"/>
      <c r="H33" s="83"/>
    </row>
    <row r="34" spans="2:8" s="28" customFormat="1" ht="12" x14ac:dyDescent="0.2">
      <c r="B34" s="28" t="s">
        <v>20</v>
      </c>
    </row>
    <row r="38" spans="2:8" x14ac:dyDescent="0.25">
      <c r="F38" s="29"/>
    </row>
    <row r="39" spans="2:8" x14ac:dyDescent="0.25">
      <c r="F39" s="29"/>
    </row>
    <row r="40" spans="2:8" x14ac:dyDescent="0.25">
      <c r="F40" s="29"/>
    </row>
    <row r="41" spans="2:8" x14ac:dyDescent="0.25">
      <c r="F41" s="29"/>
    </row>
    <row r="42" spans="2:8" x14ac:dyDescent="0.25">
      <c r="F42" s="29"/>
    </row>
    <row r="43" spans="2:8" x14ac:dyDescent="0.25">
      <c r="F43" s="29"/>
    </row>
    <row r="44" spans="2:8" x14ac:dyDescent="0.25">
      <c r="F44" s="29"/>
    </row>
    <row r="45" spans="2:8" x14ac:dyDescent="0.25">
      <c r="F45" s="29"/>
    </row>
    <row r="46" spans="2:8" x14ac:dyDescent="0.25">
      <c r="F46" s="29"/>
    </row>
    <row r="47" spans="2:8" x14ac:dyDescent="0.25">
      <c r="F47" s="29"/>
    </row>
    <row r="48" spans="2:8" x14ac:dyDescent="0.25">
      <c r="F48" s="29"/>
    </row>
    <row r="49" spans="6:6" x14ac:dyDescent="0.25">
      <c r="F49" s="29"/>
    </row>
    <row r="50" spans="6:6" x14ac:dyDescent="0.25">
      <c r="F50" s="29"/>
    </row>
    <row r="51" spans="6:6" x14ac:dyDescent="0.25">
      <c r="F51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B1:K51"/>
  <sheetViews>
    <sheetView showGridLines="0" view="pageBreakPreview" zoomScaleNormal="80" zoomScaleSheetLayoutView="100" workbookViewId="0">
      <selection activeCell="B15" sqref="B15"/>
    </sheetView>
  </sheetViews>
  <sheetFormatPr baseColWidth="10" defaultRowHeight="15" x14ac:dyDescent="0.25"/>
  <cols>
    <col min="1" max="1" width="1.140625" customWidth="1"/>
    <col min="2" max="2" width="79.85546875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85"/>
    </row>
    <row r="3" spans="2:11" s="1" customFormat="1" x14ac:dyDescent="0.2">
      <c r="B3" s="6"/>
      <c r="F3" s="8"/>
    </row>
    <row r="4" spans="2:11" s="1" customFormat="1" x14ac:dyDescent="0.2">
      <c r="B4" s="6"/>
      <c r="F4" s="8"/>
    </row>
    <row r="5" spans="2:11" s="1" customFormat="1" x14ac:dyDescent="0.2">
      <c r="B5" s="6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10"/>
      <c r="D7" s="110"/>
      <c r="E7" s="110"/>
      <c r="F7" s="14"/>
    </row>
    <row r="8" spans="2:11" s="1" customFormat="1" ht="15.75" x14ac:dyDescent="0.25">
      <c r="B8" s="142" t="s">
        <v>0</v>
      </c>
      <c r="C8" s="158"/>
      <c r="D8" s="158"/>
      <c r="E8" s="158"/>
      <c r="F8" s="144"/>
    </row>
    <row r="9" spans="2:11" s="1" customFormat="1" ht="15.75" x14ac:dyDescent="0.25">
      <c r="B9" s="142" t="s">
        <v>1</v>
      </c>
      <c r="C9" s="158"/>
      <c r="D9" s="158"/>
      <c r="E9" s="158"/>
      <c r="F9" s="144"/>
    </row>
    <row r="10" spans="2:11" s="1" customFormat="1" ht="15.75" x14ac:dyDescent="0.25">
      <c r="B10" s="142" t="s">
        <v>2</v>
      </c>
      <c r="C10" s="158"/>
      <c r="D10" s="158"/>
      <c r="E10" s="158"/>
      <c r="F10" s="144"/>
    </row>
    <row r="11" spans="2:11" s="1" customFormat="1" ht="15.75" x14ac:dyDescent="0.25">
      <c r="B11" s="157" t="s">
        <v>98</v>
      </c>
      <c r="C11" s="158"/>
      <c r="D11" s="158"/>
      <c r="E11" s="158"/>
      <c r="F11" s="144"/>
    </row>
    <row r="12" spans="2:11" s="1" customFormat="1" ht="5.25" customHeight="1" x14ac:dyDescent="0.2">
      <c r="B12" s="12"/>
      <c r="C12" s="110"/>
      <c r="D12" s="110"/>
      <c r="E12" s="110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v>610</v>
      </c>
      <c r="D15" s="18">
        <v>1.0000000000000002</v>
      </c>
      <c r="E15" s="17">
        <v>96907033</v>
      </c>
      <c r="F15" s="19">
        <v>1</v>
      </c>
      <c r="G15" s="80"/>
      <c r="H15" s="80"/>
      <c r="I15" s="80"/>
      <c r="J15" s="80"/>
      <c r="K15" s="80"/>
    </row>
    <row r="16" spans="2:11" s="1" customFormat="1" x14ac:dyDescent="0.2">
      <c r="B16" s="111" t="s">
        <v>21</v>
      </c>
      <c r="C16" s="106">
        <v>96</v>
      </c>
      <c r="D16" s="107">
        <v>0.15737704918032788</v>
      </c>
      <c r="E16" s="106">
        <v>246242</v>
      </c>
      <c r="F16" s="23">
        <v>2.5410126837749742E-3</v>
      </c>
      <c r="G16" s="82"/>
      <c r="H16" s="83"/>
      <c r="I16" s="80"/>
      <c r="J16" s="80"/>
      <c r="K16" s="80"/>
    </row>
    <row r="17" spans="2:8" s="1" customFormat="1" x14ac:dyDescent="0.2">
      <c r="B17" s="111" t="s">
        <v>10</v>
      </c>
      <c r="C17" s="106">
        <v>25</v>
      </c>
      <c r="D17" s="107">
        <v>4.0983606557377046E-2</v>
      </c>
      <c r="E17" s="106">
        <v>7690</v>
      </c>
      <c r="F17" s="23">
        <v>7.9354405577560088E-5</v>
      </c>
      <c r="G17" s="82"/>
      <c r="H17" s="83"/>
    </row>
    <row r="18" spans="2:8" s="1" customFormat="1" x14ac:dyDescent="0.2">
      <c r="B18" s="111" t="s">
        <v>11</v>
      </c>
      <c r="C18" s="106">
        <v>129</v>
      </c>
      <c r="D18" s="107">
        <v>0.21147540983606558</v>
      </c>
      <c r="E18" s="106">
        <v>54316845</v>
      </c>
      <c r="F18" s="23">
        <v>0.56050467461943654</v>
      </c>
      <c r="G18" s="82"/>
      <c r="H18" s="83"/>
    </row>
    <row r="19" spans="2:8" s="1" customFormat="1" x14ac:dyDescent="0.2">
      <c r="B19" s="111" t="s">
        <v>49</v>
      </c>
      <c r="C19" s="106">
        <v>29</v>
      </c>
      <c r="D19" s="107">
        <v>4.7540983606557376E-2</v>
      </c>
      <c r="E19" s="106">
        <v>15728573</v>
      </c>
      <c r="F19" s="23">
        <v>0.16230579466817438</v>
      </c>
      <c r="G19" s="82"/>
      <c r="H19" s="83"/>
    </row>
    <row r="20" spans="2:8" s="1" customFormat="1" x14ac:dyDescent="0.2">
      <c r="B20" s="111" t="s">
        <v>14</v>
      </c>
      <c r="C20" s="106">
        <v>36</v>
      </c>
      <c r="D20" s="107">
        <v>5.9016393442622953E-2</v>
      </c>
      <c r="E20" s="106">
        <v>2878146</v>
      </c>
      <c r="F20" s="23">
        <v>2.9700073471447628E-2</v>
      </c>
      <c r="G20" s="82"/>
      <c r="H20" s="83"/>
    </row>
    <row r="21" spans="2:8" s="1" customFormat="1" x14ac:dyDescent="0.2">
      <c r="B21" s="112" t="s">
        <v>15</v>
      </c>
      <c r="C21" s="106">
        <v>22</v>
      </c>
      <c r="D21" s="107">
        <v>3.6065573770491806E-2</v>
      </c>
      <c r="E21" s="106">
        <v>65539</v>
      </c>
      <c r="F21" s="23">
        <v>6.7630798272401958E-4</v>
      </c>
      <c r="G21" s="82"/>
      <c r="H21" s="83"/>
    </row>
    <row r="22" spans="2:8" s="1" customFormat="1" x14ac:dyDescent="0.2">
      <c r="B22" s="111" t="s">
        <v>16</v>
      </c>
      <c r="C22" s="106">
        <v>18</v>
      </c>
      <c r="D22" s="107">
        <v>2.9508196721311476E-2</v>
      </c>
      <c r="E22" s="106">
        <v>126764</v>
      </c>
      <c r="F22" s="23">
        <v>1.3080990726441909E-3</v>
      </c>
      <c r="G22" s="82"/>
      <c r="H22" s="83"/>
    </row>
    <row r="23" spans="2:8" s="1" customFormat="1" x14ac:dyDescent="0.2">
      <c r="B23" s="111" t="s">
        <v>17</v>
      </c>
      <c r="C23" s="106">
        <v>25</v>
      </c>
      <c r="D23" s="107">
        <v>4.0983606557377046E-2</v>
      </c>
      <c r="E23" s="106">
        <v>133441</v>
      </c>
      <c r="F23" s="23">
        <v>1.3770001605559422E-3</v>
      </c>
      <c r="G23" s="82"/>
      <c r="H23" s="83"/>
    </row>
    <row r="24" spans="2:8" s="1" customFormat="1" x14ac:dyDescent="0.2">
      <c r="B24" s="111" t="s">
        <v>34</v>
      </c>
      <c r="C24" s="106">
        <v>84</v>
      </c>
      <c r="D24" s="107">
        <v>0.13770491803278689</v>
      </c>
      <c r="E24" s="106">
        <v>21863373</v>
      </c>
      <c r="F24" s="23">
        <v>0.22561182943244171</v>
      </c>
      <c r="G24" s="82"/>
      <c r="H24" s="83"/>
    </row>
    <row r="25" spans="2:8" s="1" customFormat="1" x14ac:dyDescent="0.2">
      <c r="B25" s="111" t="s">
        <v>50</v>
      </c>
      <c r="C25" s="106">
        <v>52</v>
      </c>
      <c r="D25" s="107">
        <v>8.5245901639344257E-2</v>
      </c>
      <c r="E25" s="106">
        <v>1318796</v>
      </c>
      <c r="F25" s="23">
        <v>1.3608878108981006E-2</v>
      </c>
      <c r="G25" s="82"/>
      <c r="H25" s="83"/>
    </row>
    <row r="26" spans="2:8" s="1" customFormat="1" x14ac:dyDescent="0.2">
      <c r="B26" s="111" t="s">
        <v>38</v>
      </c>
      <c r="C26" s="106">
        <v>38</v>
      </c>
      <c r="D26" s="107">
        <v>6.2295081967213117E-2</v>
      </c>
      <c r="E26" s="106">
        <v>15789</v>
      </c>
      <c r="F26" s="23">
        <v>1.6292935106165102E-4</v>
      </c>
      <c r="G26" s="82"/>
      <c r="H26" s="83"/>
    </row>
    <row r="27" spans="2:8" s="1" customFormat="1" x14ac:dyDescent="0.2">
      <c r="B27" s="111" t="s">
        <v>19</v>
      </c>
      <c r="C27" s="106">
        <v>20</v>
      </c>
      <c r="D27" s="107">
        <v>3.2786885245901641E-2</v>
      </c>
      <c r="E27" s="106">
        <v>25491</v>
      </c>
      <c r="F27" s="23">
        <v>2.630459236121696E-4</v>
      </c>
      <c r="G27" s="82"/>
      <c r="H27" s="83"/>
    </row>
    <row r="28" spans="2:8" s="1" customFormat="1" x14ac:dyDescent="0.2">
      <c r="B28" s="112" t="s">
        <v>28</v>
      </c>
      <c r="C28" s="106">
        <v>2</v>
      </c>
      <c r="D28" s="107">
        <v>3.2786885245901639E-3</v>
      </c>
      <c r="E28" s="106">
        <v>8792</v>
      </c>
      <c r="F28" s="23">
        <v>9.0726129237699398E-5</v>
      </c>
      <c r="G28" s="82"/>
      <c r="H28" s="83"/>
    </row>
    <row r="29" spans="2:8" s="1" customFormat="1" ht="30.75" customHeight="1" x14ac:dyDescent="0.2">
      <c r="B29" s="111" t="s">
        <v>23</v>
      </c>
      <c r="C29" s="106">
        <v>2</v>
      </c>
      <c r="D29" s="107">
        <v>3.2786885245901639E-3</v>
      </c>
      <c r="E29" s="106">
        <v>8230</v>
      </c>
      <c r="F29" s="23">
        <v>8.4926756554397858E-5</v>
      </c>
      <c r="G29" s="82"/>
      <c r="H29" s="83"/>
    </row>
    <row r="30" spans="2:8" s="1" customFormat="1" ht="27.75" customHeight="1" x14ac:dyDescent="0.2">
      <c r="B30" s="111" t="s">
        <v>24</v>
      </c>
      <c r="C30" s="106">
        <v>3</v>
      </c>
      <c r="D30" s="107">
        <v>4.9180327868852463E-3</v>
      </c>
      <c r="E30" s="106">
        <v>52470</v>
      </c>
      <c r="F30" s="23">
        <v>5.4144676991606992E-4</v>
      </c>
      <c r="G30" s="82"/>
      <c r="H30" s="83"/>
    </row>
    <row r="31" spans="2:8" s="1" customFormat="1" ht="28.5" x14ac:dyDescent="0.2">
      <c r="B31" s="111" t="s">
        <v>25</v>
      </c>
      <c r="C31" s="106">
        <v>4</v>
      </c>
      <c r="D31" s="107">
        <v>6.5573770491803279E-3</v>
      </c>
      <c r="E31" s="106">
        <v>68357</v>
      </c>
      <c r="F31" s="79">
        <v>7.0538739948833231E-4</v>
      </c>
      <c r="G31" s="82"/>
      <c r="H31" s="83"/>
    </row>
    <row r="32" spans="2:8" s="1" customFormat="1" x14ac:dyDescent="0.2">
      <c r="B32" s="111" t="s">
        <v>41</v>
      </c>
      <c r="C32" s="106">
        <v>1</v>
      </c>
      <c r="D32" s="107">
        <v>1.639344262295082E-3</v>
      </c>
      <c r="E32" s="106">
        <v>1243</v>
      </c>
      <c r="F32" s="23">
        <v>1.2826726415202496E-5</v>
      </c>
      <c r="G32" s="82"/>
      <c r="H32" s="83"/>
    </row>
    <row r="33" spans="2:8" s="1" customFormat="1" x14ac:dyDescent="0.2">
      <c r="B33" s="113" t="s">
        <v>79</v>
      </c>
      <c r="C33" s="108">
        <v>24</v>
      </c>
      <c r="D33" s="109">
        <v>3.9344262295081971E-2</v>
      </c>
      <c r="E33" s="108">
        <v>41252</v>
      </c>
      <c r="F33" s="27">
        <v>4.256863379565031E-4</v>
      </c>
      <c r="G33" s="82"/>
      <c r="H33" s="83"/>
    </row>
    <row r="34" spans="2:8" s="28" customFormat="1" ht="12" x14ac:dyDescent="0.2">
      <c r="B34" s="28" t="s">
        <v>20</v>
      </c>
    </row>
    <row r="38" spans="2:8" x14ac:dyDescent="0.25">
      <c r="F38" s="29"/>
    </row>
    <row r="39" spans="2:8" x14ac:dyDescent="0.25">
      <c r="F39" s="29"/>
    </row>
    <row r="40" spans="2:8" x14ac:dyDescent="0.25">
      <c r="F40" s="29"/>
    </row>
    <row r="41" spans="2:8" x14ac:dyDescent="0.25">
      <c r="F41" s="29"/>
    </row>
    <row r="42" spans="2:8" x14ac:dyDescent="0.25">
      <c r="F42" s="29"/>
    </row>
    <row r="43" spans="2:8" x14ac:dyDescent="0.25">
      <c r="F43" s="29"/>
    </row>
    <row r="44" spans="2:8" x14ac:dyDescent="0.25">
      <c r="F44" s="29"/>
    </row>
    <row r="45" spans="2:8" x14ac:dyDescent="0.25">
      <c r="F45" s="29"/>
    </row>
    <row r="46" spans="2:8" x14ac:dyDescent="0.25">
      <c r="F46" s="29"/>
    </row>
    <row r="47" spans="2:8" x14ac:dyDescent="0.25">
      <c r="F47" s="29"/>
    </row>
    <row r="48" spans="2:8" x14ac:dyDescent="0.25">
      <c r="F48" s="29"/>
    </row>
    <row r="49" spans="6:6" x14ac:dyDescent="0.25">
      <c r="F49" s="29"/>
    </row>
    <row r="50" spans="6:6" x14ac:dyDescent="0.25">
      <c r="F50" s="29"/>
    </row>
    <row r="51" spans="6:6" x14ac:dyDescent="0.25">
      <c r="F51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B1:K51"/>
  <sheetViews>
    <sheetView showGridLines="0" view="pageBreakPreview" zoomScaleNormal="80" zoomScaleSheetLayoutView="100" workbookViewId="0"/>
  </sheetViews>
  <sheetFormatPr baseColWidth="10" defaultRowHeight="15" x14ac:dyDescent="0.25"/>
  <cols>
    <col min="1" max="1" width="1.140625" customWidth="1"/>
    <col min="2" max="2" width="79.85546875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85"/>
    </row>
    <row r="3" spans="2:11" s="1" customFormat="1" x14ac:dyDescent="0.2">
      <c r="B3" s="6"/>
      <c r="F3" s="8"/>
    </row>
    <row r="4" spans="2:11" s="1" customFormat="1" x14ac:dyDescent="0.2">
      <c r="B4" s="6"/>
      <c r="F4" s="8"/>
    </row>
    <row r="5" spans="2:11" s="1" customFormat="1" x14ac:dyDescent="0.2">
      <c r="B5" s="6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10"/>
      <c r="D7" s="110"/>
      <c r="E7" s="110"/>
      <c r="F7" s="14"/>
    </row>
    <row r="8" spans="2:11" s="1" customFormat="1" ht="15.75" x14ac:dyDescent="0.25">
      <c r="B8" s="142" t="s">
        <v>0</v>
      </c>
      <c r="C8" s="158"/>
      <c r="D8" s="158"/>
      <c r="E8" s="158"/>
      <c r="F8" s="144"/>
    </row>
    <row r="9" spans="2:11" s="1" customFormat="1" ht="15.75" x14ac:dyDescent="0.25">
      <c r="B9" s="142" t="s">
        <v>1</v>
      </c>
      <c r="C9" s="158"/>
      <c r="D9" s="158"/>
      <c r="E9" s="158"/>
      <c r="F9" s="144"/>
    </row>
    <row r="10" spans="2:11" s="1" customFormat="1" ht="15.75" x14ac:dyDescent="0.25">
      <c r="B10" s="142" t="s">
        <v>2</v>
      </c>
      <c r="C10" s="158"/>
      <c r="D10" s="158"/>
      <c r="E10" s="158"/>
      <c r="F10" s="144"/>
    </row>
    <row r="11" spans="2:11" s="1" customFormat="1" ht="15.75" x14ac:dyDescent="0.25">
      <c r="B11" s="157" t="s">
        <v>99</v>
      </c>
      <c r="C11" s="158"/>
      <c r="D11" s="158"/>
      <c r="E11" s="158"/>
      <c r="F11" s="144"/>
    </row>
    <row r="12" spans="2:11" s="1" customFormat="1" ht="5.25" customHeight="1" x14ac:dyDescent="0.2">
      <c r="B12" s="12"/>
      <c r="C12" s="110"/>
      <c r="D12" s="110"/>
      <c r="E12" s="110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v>1051</v>
      </c>
      <c r="D15" s="18">
        <v>1.0000000000000004</v>
      </c>
      <c r="E15" s="17">
        <v>182652657</v>
      </c>
      <c r="F15" s="19">
        <v>1</v>
      </c>
      <c r="G15" s="80"/>
      <c r="H15" s="80"/>
      <c r="I15" s="80"/>
      <c r="J15" s="80"/>
      <c r="K15" s="80"/>
    </row>
    <row r="16" spans="2:11" s="1" customFormat="1" x14ac:dyDescent="0.2">
      <c r="B16" s="111" t="s">
        <v>21</v>
      </c>
      <c r="C16" s="106">
        <v>263</v>
      </c>
      <c r="D16" s="107">
        <v>0.25023786869647957</v>
      </c>
      <c r="E16" s="106">
        <v>689793</v>
      </c>
      <c r="F16" s="23">
        <v>3.7765286929278014E-3</v>
      </c>
      <c r="G16" s="82"/>
      <c r="H16" s="83"/>
      <c r="I16" s="80"/>
      <c r="J16" s="80"/>
      <c r="K16" s="80"/>
    </row>
    <row r="17" spans="2:8" s="1" customFormat="1" x14ac:dyDescent="0.2">
      <c r="B17" s="111" t="s">
        <v>10</v>
      </c>
      <c r="C17" s="106">
        <v>84</v>
      </c>
      <c r="D17" s="107">
        <v>7.9923882017126552E-2</v>
      </c>
      <c r="E17" s="106">
        <v>35169</v>
      </c>
      <c r="F17" s="23">
        <v>1.92545789246307E-4</v>
      </c>
      <c r="G17" s="82"/>
      <c r="H17" s="83"/>
    </row>
    <row r="18" spans="2:8" s="1" customFormat="1" x14ac:dyDescent="0.2">
      <c r="B18" s="111" t="s">
        <v>11</v>
      </c>
      <c r="C18" s="106">
        <v>205</v>
      </c>
      <c r="D18" s="107">
        <v>0.19505233111322551</v>
      </c>
      <c r="E18" s="106">
        <v>114169518</v>
      </c>
      <c r="F18" s="23">
        <v>0.62506354889762161</v>
      </c>
      <c r="G18" s="82"/>
      <c r="H18" s="83"/>
    </row>
    <row r="19" spans="2:8" s="1" customFormat="1" x14ac:dyDescent="0.2">
      <c r="B19" s="111" t="s">
        <v>49</v>
      </c>
      <c r="C19" s="106">
        <v>112</v>
      </c>
      <c r="D19" s="107">
        <v>0.1065651760228354</v>
      </c>
      <c r="E19" s="106">
        <v>40680096</v>
      </c>
      <c r="F19" s="23">
        <v>0.22271833691420104</v>
      </c>
      <c r="G19" s="82"/>
      <c r="H19" s="83"/>
    </row>
    <row r="20" spans="2:8" s="1" customFormat="1" x14ac:dyDescent="0.2">
      <c r="B20" s="111" t="s">
        <v>14</v>
      </c>
      <c r="C20" s="106">
        <v>68</v>
      </c>
      <c r="D20" s="107">
        <v>6.4700285442435779E-2</v>
      </c>
      <c r="E20" s="106">
        <v>3649314</v>
      </c>
      <c r="F20" s="23">
        <v>1.997952868542175E-2</v>
      </c>
      <c r="G20" s="82"/>
      <c r="H20" s="83"/>
    </row>
    <row r="21" spans="2:8" s="1" customFormat="1" x14ac:dyDescent="0.2">
      <c r="B21" s="112" t="s">
        <v>15</v>
      </c>
      <c r="C21" s="106">
        <v>42</v>
      </c>
      <c r="D21" s="107">
        <v>3.9961941008563276E-2</v>
      </c>
      <c r="E21" s="106">
        <v>99840</v>
      </c>
      <c r="F21" s="23">
        <v>5.4661126555635047E-4</v>
      </c>
      <c r="G21" s="82"/>
      <c r="H21" s="83"/>
    </row>
    <row r="22" spans="2:8" s="1" customFormat="1" x14ac:dyDescent="0.2">
      <c r="B22" s="111" t="s">
        <v>16</v>
      </c>
      <c r="C22" s="106">
        <v>33</v>
      </c>
      <c r="D22" s="107">
        <v>3.1398667935299718E-2</v>
      </c>
      <c r="E22" s="106">
        <v>282506</v>
      </c>
      <c r="F22" s="23">
        <v>1.5466843167794707E-3</v>
      </c>
      <c r="G22" s="82"/>
      <c r="H22" s="83"/>
    </row>
    <row r="23" spans="2:8" s="1" customFormat="1" x14ac:dyDescent="0.2">
      <c r="B23" s="111" t="s">
        <v>17</v>
      </c>
      <c r="C23" s="106">
        <v>43</v>
      </c>
      <c r="D23" s="107">
        <v>4.0913415794481447E-2</v>
      </c>
      <c r="E23" s="106">
        <v>129275</v>
      </c>
      <c r="F23" s="23">
        <v>7.0776413616583744E-4</v>
      </c>
      <c r="G23" s="82"/>
      <c r="H23" s="83"/>
    </row>
    <row r="24" spans="2:8" s="1" customFormat="1" x14ac:dyDescent="0.2">
      <c r="B24" s="111" t="s">
        <v>34</v>
      </c>
      <c r="C24" s="106">
        <v>45</v>
      </c>
      <c r="D24" s="107">
        <v>4.2816365366317791E-2</v>
      </c>
      <c r="E24" s="106">
        <v>21769229</v>
      </c>
      <c r="F24" s="23">
        <v>0.11918375214218756</v>
      </c>
      <c r="G24" s="82"/>
      <c r="H24" s="83"/>
    </row>
    <row r="25" spans="2:8" s="1" customFormat="1" x14ac:dyDescent="0.2">
      <c r="B25" s="111" t="s">
        <v>50</v>
      </c>
      <c r="C25" s="106">
        <v>49</v>
      </c>
      <c r="D25" s="107">
        <v>4.6622264509990484E-2</v>
      </c>
      <c r="E25" s="106">
        <v>851152</v>
      </c>
      <c r="F25" s="23">
        <v>4.6599486368271116E-3</v>
      </c>
      <c r="G25" s="82"/>
      <c r="H25" s="83"/>
    </row>
    <row r="26" spans="2:8" s="1" customFormat="1" x14ac:dyDescent="0.2">
      <c r="B26" s="111" t="s">
        <v>38</v>
      </c>
      <c r="C26" s="106">
        <v>39</v>
      </c>
      <c r="D26" s="107">
        <v>3.7107516650808754E-2</v>
      </c>
      <c r="E26" s="106">
        <v>27987</v>
      </c>
      <c r="F26" s="23">
        <v>1.532252552997354E-4</v>
      </c>
      <c r="G26" s="82"/>
      <c r="H26" s="83"/>
    </row>
    <row r="27" spans="2:8" s="1" customFormat="1" x14ac:dyDescent="0.2">
      <c r="B27" s="111" t="s">
        <v>19</v>
      </c>
      <c r="C27" s="106">
        <v>33</v>
      </c>
      <c r="D27" s="107">
        <v>3.1398667935299718E-2</v>
      </c>
      <c r="E27" s="106">
        <v>66420</v>
      </c>
      <c r="F27" s="23">
        <v>3.6364102822769232E-4</v>
      </c>
      <c r="G27" s="82"/>
      <c r="H27" s="83"/>
    </row>
    <row r="28" spans="2:8" s="1" customFormat="1" x14ac:dyDescent="0.2">
      <c r="B28" s="112" t="s">
        <v>28</v>
      </c>
      <c r="C28" s="106">
        <v>1</v>
      </c>
      <c r="D28" s="107">
        <v>9.5147478591817321E-4</v>
      </c>
      <c r="E28" s="106">
        <v>3603</v>
      </c>
      <c r="F28" s="23">
        <v>1.9725965442703635E-5</v>
      </c>
      <c r="G28" s="82"/>
      <c r="H28" s="83"/>
    </row>
    <row r="29" spans="2:8" s="1" customFormat="1" ht="30.75" customHeight="1" x14ac:dyDescent="0.2">
      <c r="B29" s="111" t="s">
        <v>23</v>
      </c>
      <c r="C29" s="106">
        <v>6</v>
      </c>
      <c r="D29" s="107">
        <v>5.708848715509039E-3</v>
      </c>
      <c r="E29" s="106">
        <v>23569</v>
      </c>
      <c r="F29" s="23">
        <v>1.2903726880907076E-4</v>
      </c>
      <c r="G29" s="82"/>
      <c r="H29" s="83"/>
    </row>
    <row r="30" spans="2:8" s="1" customFormat="1" ht="27.75" customHeight="1" x14ac:dyDescent="0.2">
      <c r="B30" s="111" t="s">
        <v>24</v>
      </c>
      <c r="C30" s="106">
        <v>5</v>
      </c>
      <c r="D30" s="107">
        <v>4.7573739295908657E-3</v>
      </c>
      <c r="E30" s="106">
        <v>84207</v>
      </c>
      <c r="F30" s="23">
        <v>4.6102258452227168E-4</v>
      </c>
      <c r="G30" s="82"/>
      <c r="H30" s="83"/>
    </row>
    <row r="31" spans="2:8" s="1" customFormat="1" ht="28.5" x14ac:dyDescent="0.2">
      <c r="B31" s="111" t="s">
        <v>25</v>
      </c>
      <c r="C31" s="106">
        <v>4</v>
      </c>
      <c r="D31" s="107">
        <v>3.8058991436726928E-3</v>
      </c>
      <c r="E31" s="106">
        <v>58688</v>
      </c>
      <c r="F31" s="79">
        <v>3.2130931443280345E-4</v>
      </c>
      <c r="G31" s="82"/>
      <c r="H31" s="83"/>
    </row>
    <row r="32" spans="2:8" s="1" customFormat="1" x14ac:dyDescent="0.2">
      <c r="B32" s="111" t="s">
        <v>41</v>
      </c>
      <c r="C32" s="106">
        <v>1</v>
      </c>
      <c r="D32" s="107">
        <v>9.5147478591817321E-4</v>
      </c>
      <c r="E32" s="106">
        <v>1321</v>
      </c>
      <c r="F32" s="23">
        <v>7.2323065084128503E-6</v>
      </c>
      <c r="G32" s="82"/>
      <c r="H32" s="83"/>
    </row>
    <row r="33" spans="2:8" s="1" customFormat="1" x14ac:dyDescent="0.2">
      <c r="B33" s="113" t="s">
        <v>79</v>
      </c>
      <c r="C33" s="108">
        <v>18</v>
      </c>
      <c r="D33" s="109">
        <v>1.7126546146527116E-2</v>
      </c>
      <c r="E33" s="108">
        <v>30970</v>
      </c>
      <c r="F33" s="27">
        <v>1.6955679982251777E-4</v>
      </c>
      <c r="G33" s="82"/>
      <c r="H33" s="83"/>
    </row>
    <row r="34" spans="2:8" s="28" customFormat="1" ht="12" x14ac:dyDescent="0.2">
      <c r="B34" s="28" t="s">
        <v>20</v>
      </c>
    </row>
    <row r="38" spans="2:8" x14ac:dyDescent="0.25">
      <c r="F38" s="29"/>
    </row>
    <row r="39" spans="2:8" x14ac:dyDescent="0.25">
      <c r="F39" s="29"/>
    </row>
    <row r="40" spans="2:8" x14ac:dyDescent="0.25">
      <c r="F40" s="29"/>
    </row>
    <row r="41" spans="2:8" x14ac:dyDescent="0.25">
      <c r="F41" s="29"/>
    </row>
    <row r="42" spans="2:8" x14ac:dyDescent="0.25">
      <c r="F42" s="29"/>
    </row>
    <row r="43" spans="2:8" x14ac:dyDescent="0.25">
      <c r="F43" s="29"/>
    </row>
    <row r="44" spans="2:8" x14ac:dyDescent="0.25">
      <c r="F44" s="29"/>
    </row>
    <row r="45" spans="2:8" x14ac:dyDescent="0.25">
      <c r="F45" s="29"/>
    </row>
    <row r="46" spans="2:8" x14ac:dyDescent="0.25">
      <c r="F46" s="29"/>
    </row>
    <row r="47" spans="2:8" x14ac:dyDescent="0.25">
      <c r="F47" s="29"/>
    </row>
    <row r="48" spans="2:8" x14ac:dyDescent="0.25">
      <c r="F48" s="29"/>
    </row>
    <row r="49" spans="6:6" x14ac:dyDescent="0.25">
      <c r="F49" s="29"/>
    </row>
    <row r="50" spans="6:6" x14ac:dyDescent="0.25">
      <c r="F50" s="29"/>
    </row>
    <row r="51" spans="6:6" x14ac:dyDescent="0.25">
      <c r="F51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B1:K51"/>
  <sheetViews>
    <sheetView showGridLines="0" view="pageBreakPreview" topLeftCell="A7" zoomScaleNormal="80" zoomScaleSheetLayoutView="100" workbookViewId="0">
      <selection activeCell="B15" sqref="B15"/>
    </sheetView>
  </sheetViews>
  <sheetFormatPr baseColWidth="10" defaultRowHeight="15" x14ac:dyDescent="0.25"/>
  <cols>
    <col min="1" max="1" width="1.140625" customWidth="1"/>
    <col min="2" max="2" width="79.85546875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85"/>
    </row>
    <row r="3" spans="2:11" s="1" customFormat="1" x14ac:dyDescent="0.2">
      <c r="B3" s="6"/>
      <c r="F3" s="8"/>
    </row>
    <row r="4" spans="2:11" s="1" customFormat="1" x14ac:dyDescent="0.2">
      <c r="B4" s="6"/>
      <c r="F4" s="8"/>
    </row>
    <row r="5" spans="2:11" s="1" customFormat="1" x14ac:dyDescent="0.2">
      <c r="B5" s="6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10"/>
      <c r="D7" s="110"/>
      <c r="E7" s="110"/>
      <c r="F7" s="14"/>
    </row>
    <row r="8" spans="2:11" s="1" customFormat="1" ht="15.75" x14ac:dyDescent="0.25">
      <c r="B8" s="142" t="s">
        <v>0</v>
      </c>
      <c r="C8" s="158"/>
      <c r="D8" s="158"/>
      <c r="E8" s="158"/>
      <c r="F8" s="144"/>
    </row>
    <row r="9" spans="2:11" s="1" customFormat="1" ht="15.75" x14ac:dyDescent="0.25">
      <c r="B9" s="142" t="s">
        <v>1</v>
      </c>
      <c r="C9" s="158"/>
      <c r="D9" s="158"/>
      <c r="E9" s="158"/>
      <c r="F9" s="144"/>
    </row>
    <row r="10" spans="2:11" s="1" customFormat="1" ht="15.75" x14ac:dyDescent="0.25">
      <c r="B10" s="142" t="s">
        <v>2</v>
      </c>
      <c r="C10" s="158"/>
      <c r="D10" s="158"/>
      <c r="E10" s="158"/>
      <c r="F10" s="144"/>
    </row>
    <row r="11" spans="2:11" s="1" customFormat="1" ht="15.75" x14ac:dyDescent="0.25">
      <c r="B11" s="157" t="s">
        <v>100</v>
      </c>
      <c r="C11" s="158"/>
      <c r="D11" s="158"/>
      <c r="E11" s="158"/>
      <c r="F11" s="144"/>
    </row>
    <row r="12" spans="2:11" s="1" customFormat="1" ht="5.25" customHeight="1" x14ac:dyDescent="0.2">
      <c r="B12" s="12"/>
      <c r="C12" s="110"/>
      <c r="D12" s="110"/>
      <c r="E12" s="110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v>615</v>
      </c>
      <c r="D15" s="18">
        <v>1</v>
      </c>
      <c r="E15" s="17">
        <v>70625233</v>
      </c>
      <c r="F15" s="19">
        <v>1</v>
      </c>
      <c r="G15" s="80"/>
      <c r="H15" s="80"/>
      <c r="I15" s="80"/>
      <c r="J15" s="80"/>
      <c r="K15" s="80"/>
    </row>
    <row r="16" spans="2:11" s="1" customFormat="1" x14ac:dyDescent="0.2">
      <c r="B16" s="111" t="s">
        <v>21</v>
      </c>
      <c r="C16" s="106">
        <v>153</v>
      </c>
      <c r="D16" s="107">
        <v>0.24878048780487805</v>
      </c>
      <c r="E16" s="106">
        <v>423394</v>
      </c>
      <c r="F16" s="23">
        <v>5.9949395140402578E-3</v>
      </c>
      <c r="G16" s="82"/>
      <c r="H16" s="83"/>
      <c r="I16" s="80"/>
      <c r="J16" s="80"/>
      <c r="K16" s="80"/>
    </row>
    <row r="17" spans="2:8" s="1" customFormat="1" x14ac:dyDescent="0.2">
      <c r="B17" s="111" t="s">
        <v>10</v>
      </c>
      <c r="C17" s="106">
        <v>19</v>
      </c>
      <c r="D17" s="107">
        <v>3.0894308943089432E-2</v>
      </c>
      <c r="E17" s="106">
        <v>3096</v>
      </c>
      <c r="F17" s="23">
        <v>4.3837023518209136E-5</v>
      </c>
      <c r="G17" s="82"/>
      <c r="H17" s="83"/>
    </row>
    <row r="18" spans="2:8" s="1" customFormat="1" x14ac:dyDescent="0.2">
      <c r="B18" s="111" t="s">
        <v>11</v>
      </c>
      <c r="C18" s="106">
        <v>67</v>
      </c>
      <c r="D18" s="107">
        <v>0.10894308943089431</v>
      </c>
      <c r="E18" s="106">
        <v>14685689</v>
      </c>
      <c r="F18" s="23">
        <v>0.20793827327974976</v>
      </c>
      <c r="G18" s="82"/>
      <c r="H18" s="83"/>
    </row>
    <row r="19" spans="2:8" s="1" customFormat="1" x14ac:dyDescent="0.2">
      <c r="B19" s="111" t="s">
        <v>49</v>
      </c>
      <c r="C19" s="106">
        <v>85</v>
      </c>
      <c r="D19" s="107">
        <v>0.13821138211382114</v>
      </c>
      <c r="E19" s="106">
        <v>18905024</v>
      </c>
      <c r="F19" s="23">
        <v>0.2676808726422184</v>
      </c>
      <c r="G19" s="82"/>
      <c r="H19" s="83"/>
    </row>
    <row r="20" spans="2:8" s="1" customFormat="1" x14ac:dyDescent="0.2">
      <c r="B20" s="111" t="s">
        <v>14</v>
      </c>
      <c r="C20" s="106">
        <v>30</v>
      </c>
      <c r="D20" s="107">
        <v>4.878048780487805E-2</v>
      </c>
      <c r="E20" s="106">
        <v>1986440</v>
      </c>
      <c r="F20" s="23">
        <v>2.8126491278265942E-2</v>
      </c>
      <c r="G20" s="82"/>
      <c r="H20" s="83"/>
    </row>
    <row r="21" spans="2:8" s="1" customFormat="1" x14ac:dyDescent="0.2">
      <c r="B21" s="112" t="s">
        <v>15</v>
      </c>
      <c r="C21" s="106">
        <v>25</v>
      </c>
      <c r="D21" s="107">
        <v>4.065040650406504E-2</v>
      </c>
      <c r="E21" s="106">
        <v>100144</v>
      </c>
      <c r="F21" s="23">
        <v>1.4179634635683256E-3</v>
      </c>
      <c r="G21" s="82"/>
      <c r="H21" s="83"/>
    </row>
    <row r="22" spans="2:8" s="1" customFormat="1" x14ac:dyDescent="0.2">
      <c r="B22" s="111" t="s">
        <v>16</v>
      </c>
      <c r="C22" s="106">
        <v>28</v>
      </c>
      <c r="D22" s="107">
        <v>4.5528455284552849E-2</v>
      </c>
      <c r="E22" s="106">
        <v>211677</v>
      </c>
      <c r="F22" s="23">
        <v>2.9971865721136809E-3</v>
      </c>
      <c r="G22" s="82"/>
      <c r="H22" s="83"/>
    </row>
    <row r="23" spans="2:8" s="1" customFormat="1" x14ac:dyDescent="0.2">
      <c r="B23" s="111" t="s">
        <v>17</v>
      </c>
      <c r="C23" s="106">
        <v>24</v>
      </c>
      <c r="D23" s="107">
        <v>3.9024390243902439E-2</v>
      </c>
      <c r="E23" s="106">
        <v>113407</v>
      </c>
      <c r="F23" s="23">
        <v>1.6057575342795683E-3</v>
      </c>
      <c r="G23" s="82"/>
      <c r="H23" s="83"/>
    </row>
    <row r="24" spans="2:8" s="1" customFormat="1" x14ac:dyDescent="0.2">
      <c r="B24" s="111" t="s">
        <v>34</v>
      </c>
      <c r="C24" s="106">
        <v>81</v>
      </c>
      <c r="D24" s="107">
        <v>0.13170731707317074</v>
      </c>
      <c r="E24" s="106">
        <v>32880847</v>
      </c>
      <c r="F24" s="23">
        <v>0.46556797908192388</v>
      </c>
      <c r="G24" s="82"/>
      <c r="H24" s="83"/>
    </row>
    <row r="25" spans="2:8" s="1" customFormat="1" x14ac:dyDescent="0.2">
      <c r="B25" s="111" t="s">
        <v>50</v>
      </c>
      <c r="C25" s="106">
        <v>42</v>
      </c>
      <c r="D25" s="107">
        <v>6.8292682926829273E-2</v>
      </c>
      <c r="E25" s="106">
        <v>1160510</v>
      </c>
      <c r="F25" s="23">
        <v>1.6431945789120442E-2</v>
      </c>
      <c r="G25" s="82"/>
      <c r="H25" s="83"/>
    </row>
    <row r="26" spans="2:8" s="1" customFormat="1" x14ac:dyDescent="0.2">
      <c r="B26" s="111" t="s">
        <v>38</v>
      </c>
      <c r="C26" s="106">
        <v>27</v>
      </c>
      <c r="D26" s="107">
        <v>4.3902439024390241E-2</v>
      </c>
      <c r="E26" s="106">
        <v>8346</v>
      </c>
      <c r="F26" s="23">
        <v>1.1817306146090873E-4</v>
      </c>
      <c r="G26" s="82"/>
      <c r="H26" s="83"/>
    </row>
    <row r="27" spans="2:8" s="1" customFormat="1" x14ac:dyDescent="0.2">
      <c r="B27" s="111" t="s">
        <v>19</v>
      </c>
      <c r="C27" s="106">
        <v>20</v>
      </c>
      <c r="D27" s="107">
        <v>3.2520325203252036E-2</v>
      </c>
      <c r="E27" s="106">
        <v>46123</v>
      </c>
      <c r="F27" s="23">
        <v>6.5306687200593024E-4</v>
      </c>
      <c r="G27" s="82"/>
      <c r="H27" s="83"/>
    </row>
    <row r="28" spans="2:8" s="1" customFormat="1" x14ac:dyDescent="0.2">
      <c r="B28" s="112" t="s">
        <v>28</v>
      </c>
      <c r="C28" s="106">
        <v>3</v>
      </c>
      <c r="D28" s="107">
        <v>4.8780487804878049E-3</v>
      </c>
      <c r="E28" s="106">
        <v>11280</v>
      </c>
      <c r="F28" s="23">
        <v>1.5971628723688601E-4</v>
      </c>
      <c r="G28" s="82"/>
      <c r="H28" s="83"/>
    </row>
    <row r="29" spans="2:8" s="1" customFormat="1" ht="30.75" customHeight="1" x14ac:dyDescent="0.2">
      <c r="B29" s="111" t="s">
        <v>23</v>
      </c>
      <c r="C29" s="106">
        <v>3</v>
      </c>
      <c r="D29" s="107">
        <v>4.8780487804878049E-3</v>
      </c>
      <c r="E29" s="106">
        <v>10054</v>
      </c>
      <c r="F29" s="23">
        <v>1.4235705247160035E-4</v>
      </c>
      <c r="G29" s="82"/>
      <c r="H29" s="83"/>
    </row>
    <row r="30" spans="2:8" s="1" customFormat="1" ht="27.75" customHeight="1" x14ac:dyDescent="0.2">
      <c r="B30" s="111" t="s">
        <v>24</v>
      </c>
      <c r="C30" s="106">
        <v>2</v>
      </c>
      <c r="D30" s="107">
        <v>3.2520325203252032E-3</v>
      </c>
      <c r="E30" s="106">
        <v>34016</v>
      </c>
      <c r="F30" s="23">
        <v>4.8164088888740376E-4</v>
      </c>
      <c r="G30" s="82"/>
      <c r="H30" s="83"/>
    </row>
    <row r="31" spans="2:8" s="1" customFormat="1" ht="28.5" x14ac:dyDescent="0.2">
      <c r="B31" s="111" t="s">
        <v>25</v>
      </c>
      <c r="C31" s="106">
        <v>4</v>
      </c>
      <c r="D31" s="107">
        <v>6.5040650406504065E-3</v>
      </c>
      <c r="E31" s="106">
        <v>41958</v>
      </c>
      <c r="F31" s="79">
        <v>5.9409361523805524E-4</v>
      </c>
      <c r="G31" s="82"/>
      <c r="H31" s="83"/>
    </row>
    <row r="32" spans="2:8" s="1" customFormat="1" x14ac:dyDescent="0.2">
      <c r="B32" s="111" t="s">
        <v>41</v>
      </c>
      <c r="C32" s="106">
        <v>1</v>
      </c>
      <c r="D32" s="107">
        <v>1.6260162601626016E-3</v>
      </c>
      <c r="E32" s="106">
        <v>1347</v>
      </c>
      <c r="F32" s="23">
        <v>1.9072503449298356E-5</v>
      </c>
      <c r="G32" s="82"/>
      <c r="H32" s="83"/>
    </row>
    <row r="33" spans="2:8" s="1" customFormat="1" x14ac:dyDescent="0.2">
      <c r="B33" s="113" t="s">
        <v>79</v>
      </c>
      <c r="C33" s="108">
        <v>1</v>
      </c>
      <c r="D33" s="109">
        <v>1.6260162601626016E-3</v>
      </c>
      <c r="E33" s="108">
        <v>1881</v>
      </c>
      <c r="F33" s="27">
        <v>2.6633540451470087E-5</v>
      </c>
      <c r="G33" s="82"/>
      <c r="H33" s="83"/>
    </row>
    <row r="34" spans="2:8" s="28" customFormat="1" ht="12" x14ac:dyDescent="0.2">
      <c r="B34" s="28" t="s">
        <v>20</v>
      </c>
    </row>
    <row r="38" spans="2:8" x14ac:dyDescent="0.25">
      <c r="F38" s="29"/>
    </row>
    <row r="39" spans="2:8" x14ac:dyDescent="0.25">
      <c r="F39" s="29"/>
    </row>
    <row r="40" spans="2:8" x14ac:dyDescent="0.25">
      <c r="F40" s="29"/>
    </row>
    <row r="41" spans="2:8" x14ac:dyDescent="0.25">
      <c r="F41" s="29"/>
    </row>
    <row r="42" spans="2:8" x14ac:dyDescent="0.25">
      <c r="F42" s="29"/>
    </row>
    <row r="43" spans="2:8" x14ac:dyDescent="0.25">
      <c r="F43" s="29"/>
    </row>
    <row r="44" spans="2:8" x14ac:dyDescent="0.25">
      <c r="F44" s="29"/>
    </row>
    <row r="45" spans="2:8" x14ac:dyDescent="0.25">
      <c r="F45" s="29"/>
    </row>
    <row r="46" spans="2:8" x14ac:dyDescent="0.25">
      <c r="F46" s="29"/>
    </row>
    <row r="47" spans="2:8" x14ac:dyDescent="0.25">
      <c r="F47" s="29"/>
    </row>
    <row r="48" spans="2:8" x14ac:dyDescent="0.25">
      <c r="F48" s="29"/>
    </row>
    <row r="49" spans="6:6" x14ac:dyDescent="0.25">
      <c r="F49" s="29"/>
    </row>
    <row r="50" spans="6:6" x14ac:dyDescent="0.25">
      <c r="F50" s="29"/>
    </row>
    <row r="51" spans="6:6" x14ac:dyDescent="0.25">
      <c r="F51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B1:K51"/>
  <sheetViews>
    <sheetView showGridLines="0" view="pageBreakPreview" topLeftCell="A7" zoomScaleNormal="80" zoomScaleSheetLayoutView="100" workbookViewId="0">
      <selection activeCell="B13" sqref="B13:B14"/>
    </sheetView>
  </sheetViews>
  <sheetFormatPr baseColWidth="10" defaultRowHeight="15" x14ac:dyDescent="0.25"/>
  <cols>
    <col min="1" max="1" width="1.140625" customWidth="1"/>
    <col min="2" max="2" width="79.85546875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85"/>
    </row>
    <row r="3" spans="2:11" s="1" customFormat="1" x14ac:dyDescent="0.2">
      <c r="B3" s="6"/>
      <c r="F3" s="8"/>
    </row>
    <row r="4" spans="2:11" s="1" customFormat="1" x14ac:dyDescent="0.2">
      <c r="B4" s="6"/>
      <c r="F4" s="8"/>
    </row>
    <row r="5" spans="2:11" s="1" customFormat="1" x14ac:dyDescent="0.2">
      <c r="B5" s="6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10"/>
      <c r="D7" s="110"/>
      <c r="E7" s="110"/>
      <c r="F7" s="14"/>
    </row>
    <row r="8" spans="2:11" s="1" customFormat="1" ht="15.75" x14ac:dyDescent="0.25">
      <c r="B8" s="142" t="s">
        <v>0</v>
      </c>
      <c r="C8" s="158"/>
      <c r="D8" s="158"/>
      <c r="E8" s="158"/>
      <c r="F8" s="144"/>
    </row>
    <row r="9" spans="2:11" s="1" customFormat="1" ht="15.75" x14ac:dyDescent="0.25">
      <c r="B9" s="142" t="s">
        <v>1</v>
      </c>
      <c r="C9" s="158"/>
      <c r="D9" s="158"/>
      <c r="E9" s="158"/>
      <c r="F9" s="144"/>
    </row>
    <row r="10" spans="2:11" s="1" customFormat="1" ht="15.75" x14ac:dyDescent="0.25">
      <c r="B10" s="142" t="s">
        <v>2</v>
      </c>
      <c r="C10" s="158"/>
      <c r="D10" s="158"/>
      <c r="E10" s="158"/>
      <c r="F10" s="144"/>
    </row>
    <row r="11" spans="2:11" s="1" customFormat="1" ht="15.75" x14ac:dyDescent="0.25">
      <c r="B11" s="157" t="s">
        <v>101</v>
      </c>
      <c r="C11" s="158"/>
      <c r="D11" s="158"/>
      <c r="E11" s="158"/>
      <c r="F11" s="144"/>
    </row>
    <row r="12" spans="2:11" s="1" customFormat="1" ht="5.25" customHeight="1" x14ac:dyDescent="0.2">
      <c r="B12" s="12"/>
      <c r="C12" s="110"/>
      <c r="D12" s="110"/>
      <c r="E12" s="110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v>547</v>
      </c>
      <c r="D15" s="18">
        <v>0.99999999999999989</v>
      </c>
      <c r="E15" s="17">
        <v>148407020</v>
      </c>
      <c r="F15" s="19">
        <v>1</v>
      </c>
      <c r="G15" s="80"/>
      <c r="H15" s="80"/>
      <c r="I15" s="80"/>
      <c r="J15" s="80"/>
      <c r="K15" s="80"/>
    </row>
    <row r="16" spans="2:11" s="1" customFormat="1" x14ac:dyDescent="0.2">
      <c r="B16" s="111" t="s">
        <v>21</v>
      </c>
      <c r="C16" s="106">
        <v>101</v>
      </c>
      <c r="D16" s="107">
        <v>0.18464351005484461</v>
      </c>
      <c r="E16" s="106">
        <v>279289</v>
      </c>
      <c r="F16" s="23">
        <v>1.8819123246326219E-3</v>
      </c>
      <c r="G16" s="82"/>
      <c r="H16" s="83"/>
      <c r="I16" s="80"/>
      <c r="J16" s="80"/>
      <c r="K16" s="80"/>
    </row>
    <row r="17" spans="2:8" s="1" customFormat="1" x14ac:dyDescent="0.2">
      <c r="B17" s="111" t="s">
        <v>10</v>
      </c>
      <c r="C17" s="106">
        <v>33</v>
      </c>
      <c r="D17" s="107">
        <v>6.0329067641681902E-2</v>
      </c>
      <c r="E17" s="106">
        <v>16916</v>
      </c>
      <c r="F17" s="23">
        <v>1.1398382637155573E-4</v>
      </c>
      <c r="G17" s="82"/>
      <c r="H17" s="83"/>
    </row>
    <row r="18" spans="2:8" s="1" customFormat="1" x14ac:dyDescent="0.2">
      <c r="B18" s="111" t="s">
        <v>11</v>
      </c>
      <c r="C18" s="106">
        <v>69</v>
      </c>
      <c r="D18" s="107">
        <v>0.12614259597806216</v>
      </c>
      <c r="E18" s="106">
        <v>62300843</v>
      </c>
      <c r="F18" s="23">
        <v>0.41979714301924531</v>
      </c>
      <c r="G18" s="82"/>
      <c r="H18" s="83"/>
    </row>
    <row r="19" spans="2:8" s="1" customFormat="1" x14ac:dyDescent="0.2">
      <c r="B19" s="111" t="s">
        <v>49</v>
      </c>
      <c r="C19" s="106">
        <v>32</v>
      </c>
      <c r="D19" s="107">
        <v>5.850091407678245E-2</v>
      </c>
      <c r="E19" s="106">
        <v>19444055</v>
      </c>
      <c r="F19" s="23">
        <v>0.13101843160788484</v>
      </c>
      <c r="G19" s="82"/>
      <c r="H19" s="83"/>
    </row>
    <row r="20" spans="2:8" s="1" customFormat="1" x14ac:dyDescent="0.2">
      <c r="B20" s="111" t="s">
        <v>14</v>
      </c>
      <c r="C20" s="106">
        <v>41</v>
      </c>
      <c r="D20" s="107">
        <v>7.4954296160877509E-2</v>
      </c>
      <c r="E20" s="106">
        <v>3109750</v>
      </c>
      <c r="F20" s="23">
        <v>2.0954197449689373E-2</v>
      </c>
      <c r="G20" s="82"/>
      <c r="H20" s="83"/>
    </row>
    <row r="21" spans="2:8" s="1" customFormat="1" x14ac:dyDescent="0.2">
      <c r="B21" s="112" t="s">
        <v>15</v>
      </c>
      <c r="C21" s="106">
        <v>33</v>
      </c>
      <c r="D21" s="107">
        <v>6.0329067641681902E-2</v>
      </c>
      <c r="E21" s="106">
        <v>71118</v>
      </c>
      <c r="F21" s="23">
        <v>4.7920913714189531E-4</v>
      </c>
      <c r="G21" s="82"/>
      <c r="H21" s="83"/>
    </row>
    <row r="22" spans="2:8" s="1" customFormat="1" x14ac:dyDescent="0.2">
      <c r="B22" s="111" t="s">
        <v>16</v>
      </c>
      <c r="C22" s="106">
        <v>24</v>
      </c>
      <c r="D22" s="107">
        <v>4.3875685557586835E-2</v>
      </c>
      <c r="E22" s="106">
        <v>220554</v>
      </c>
      <c r="F22" s="23">
        <v>1.4861426366488593E-3</v>
      </c>
      <c r="G22" s="82"/>
      <c r="H22" s="83"/>
    </row>
    <row r="23" spans="2:8" s="1" customFormat="1" x14ac:dyDescent="0.2">
      <c r="B23" s="111" t="s">
        <v>17</v>
      </c>
      <c r="C23" s="106">
        <v>28</v>
      </c>
      <c r="D23" s="107">
        <v>5.1188299817184646E-2</v>
      </c>
      <c r="E23" s="106">
        <v>116073</v>
      </c>
      <c r="F23" s="23">
        <v>7.8212607462908423E-4</v>
      </c>
      <c r="G23" s="82"/>
      <c r="H23" s="83"/>
    </row>
    <row r="24" spans="2:8" s="1" customFormat="1" x14ac:dyDescent="0.2">
      <c r="B24" s="111" t="s">
        <v>34</v>
      </c>
      <c r="C24" s="106">
        <v>83</v>
      </c>
      <c r="D24" s="107">
        <v>0.15173674588665448</v>
      </c>
      <c r="E24" s="106">
        <v>61752462</v>
      </c>
      <c r="F24" s="23">
        <v>0.41610202805770241</v>
      </c>
      <c r="G24" s="82"/>
      <c r="H24" s="83"/>
    </row>
    <row r="25" spans="2:8" s="1" customFormat="1" x14ac:dyDescent="0.2">
      <c r="B25" s="111" t="s">
        <v>50</v>
      </c>
      <c r="C25" s="106">
        <v>34</v>
      </c>
      <c r="D25" s="107">
        <v>6.2157221206581355E-2</v>
      </c>
      <c r="E25" s="106">
        <v>871074</v>
      </c>
      <c r="F25" s="23">
        <v>5.8694932355625763E-3</v>
      </c>
      <c r="G25" s="82"/>
      <c r="H25" s="83"/>
    </row>
    <row r="26" spans="2:8" s="1" customFormat="1" x14ac:dyDescent="0.2">
      <c r="B26" s="111" t="s">
        <v>38</v>
      </c>
      <c r="C26" s="106">
        <v>41</v>
      </c>
      <c r="D26" s="107">
        <v>7.4954296160877509E-2</v>
      </c>
      <c r="E26" s="106">
        <v>30626</v>
      </c>
      <c r="F26" s="23">
        <v>2.0636490106734843E-4</v>
      </c>
      <c r="G26" s="82"/>
      <c r="H26" s="83"/>
    </row>
    <row r="27" spans="2:8" s="1" customFormat="1" x14ac:dyDescent="0.2">
      <c r="B27" s="111" t="s">
        <v>19</v>
      </c>
      <c r="C27" s="106">
        <v>15</v>
      </c>
      <c r="D27" s="107">
        <v>2.7422303473491772E-2</v>
      </c>
      <c r="E27" s="106">
        <v>31584</v>
      </c>
      <c r="F27" s="23">
        <v>2.1282012131232066E-4</v>
      </c>
      <c r="G27" s="82"/>
      <c r="H27" s="83"/>
    </row>
    <row r="28" spans="2:8" s="1" customFormat="1" x14ac:dyDescent="0.2">
      <c r="B28" s="112" t="s">
        <v>28</v>
      </c>
      <c r="C28" s="106">
        <v>1</v>
      </c>
      <c r="D28" s="107">
        <v>1.8281535648994515E-3</v>
      </c>
      <c r="E28" s="106">
        <v>4150</v>
      </c>
      <c r="F28" s="23">
        <v>2.7963636760579116E-5</v>
      </c>
      <c r="G28" s="82"/>
      <c r="H28" s="83"/>
    </row>
    <row r="29" spans="2:8" s="1" customFormat="1" ht="30.75" customHeight="1" x14ac:dyDescent="0.2">
      <c r="B29" s="111" t="s">
        <v>23</v>
      </c>
      <c r="C29" s="106">
        <v>2</v>
      </c>
      <c r="D29" s="107">
        <v>3.6563071297989031E-3</v>
      </c>
      <c r="E29" s="106">
        <v>7601</v>
      </c>
      <c r="F29" s="23">
        <v>5.1217253739075149E-5</v>
      </c>
      <c r="G29" s="82"/>
      <c r="H29" s="83"/>
    </row>
    <row r="30" spans="2:8" s="1" customFormat="1" ht="27.75" customHeight="1" x14ac:dyDescent="0.2">
      <c r="B30" s="111" t="s">
        <v>24</v>
      </c>
      <c r="C30" s="106">
        <v>4</v>
      </c>
      <c r="D30" s="107">
        <v>7.3126142595978062E-3</v>
      </c>
      <c r="E30" s="106">
        <v>69745</v>
      </c>
      <c r="F30" s="23">
        <v>4.6995755322086518E-4</v>
      </c>
      <c r="G30" s="82"/>
      <c r="H30" s="83"/>
    </row>
    <row r="31" spans="2:8" s="1" customFormat="1" ht="28.5" x14ac:dyDescent="0.2">
      <c r="B31" s="111" t="s">
        <v>25</v>
      </c>
      <c r="C31" s="106">
        <v>3</v>
      </c>
      <c r="D31" s="107">
        <v>5.4844606946983544E-3</v>
      </c>
      <c r="E31" s="106">
        <v>76551</v>
      </c>
      <c r="F31" s="79">
        <v>5.1581791750821492E-4</v>
      </c>
      <c r="G31" s="82"/>
      <c r="H31" s="83"/>
    </row>
    <row r="32" spans="2:8" s="1" customFormat="1" x14ac:dyDescent="0.2">
      <c r="B32" s="111" t="s">
        <v>41</v>
      </c>
      <c r="C32" s="106">
        <v>1</v>
      </c>
      <c r="D32" s="107">
        <v>1.8281535648994515E-3</v>
      </c>
      <c r="E32" s="106">
        <v>1284</v>
      </c>
      <c r="F32" s="23">
        <v>8.651881831465924E-6</v>
      </c>
      <c r="G32" s="82"/>
      <c r="H32" s="83"/>
    </row>
    <row r="33" spans="2:8" s="1" customFormat="1" x14ac:dyDescent="0.2">
      <c r="B33" s="113" t="s">
        <v>79</v>
      </c>
      <c r="C33" s="108">
        <v>2</v>
      </c>
      <c r="D33" s="109">
        <v>3.6563071297989031E-3</v>
      </c>
      <c r="E33" s="108">
        <v>3345</v>
      </c>
      <c r="F33" s="27">
        <v>2.253936505159931E-5</v>
      </c>
      <c r="G33" s="82"/>
      <c r="H33" s="83"/>
    </row>
    <row r="34" spans="2:8" s="28" customFormat="1" ht="12" x14ac:dyDescent="0.2">
      <c r="B34" s="28" t="s">
        <v>20</v>
      </c>
    </row>
    <row r="38" spans="2:8" x14ac:dyDescent="0.25">
      <c r="F38" s="29"/>
    </row>
    <row r="39" spans="2:8" x14ac:dyDescent="0.25">
      <c r="F39" s="29"/>
    </row>
    <row r="40" spans="2:8" x14ac:dyDescent="0.25">
      <c r="F40" s="29"/>
    </row>
    <row r="41" spans="2:8" x14ac:dyDescent="0.25">
      <c r="F41" s="29"/>
    </row>
    <row r="42" spans="2:8" x14ac:dyDescent="0.25">
      <c r="F42" s="29"/>
    </row>
    <row r="43" spans="2:8" x14ac:dyDescent="0.25">
      <c r="F43" s="29"/>
    </row>
    <row r="44" spans="2:8" x14ac:dyDescent="0.25">
      <c r="F44" s="29"/>
    </row>
    <row r="45" spans="2:8" x14ac:dyDescent="0.25">
      <c r="F45" s="29"/>
    </row>
    <row r="46" spans="2:8" x14ac:dyDescent="0.25">
      <c r="F46" s="29"/>
    </row>
    <row r="47" spans="2:8" x14ac:dyDescent="0.25">
      <c r="F47" s="29"/>
    </row>
    <row r="48" spans="2:8" x14ac:dyDescent="0.25">
      <c r="F48" s="29"/>
    </row>
    <row r="49" spans="6:6" x14ac:dyDescent="0.25">
      <c r="F49" s="29"/>
    </row>
    <row r="50" spans="6:6" x14ac:dyDescent="0.25">
      <c r="F50" s="29"/>
    </row>
    <row r="51" spans="6:6" x14ac:dyDescent="0.25">
      <c r="F51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B1:K51"/>
  <sheetViews>
    <sheetView showGridLines="0" view="pageBreakPreview" zoomScaleNormal="80" zoomScaleSheetLayoutView="100" workbookViewId="0"/>
  </sheetViews>
  <sheetFormatPr baseColWidth="10" defaultRowHeight="15" x14ac:dyDescent="0.25"/>
  <cols>
    <col min="1" max="1" width="1.140625" customWidth="1"/>
    <col min="2" max="2" width="79.85546875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85"/>
    </row>
    <row r="3" spans="2:11" s="1" customFormat="1" x14ac:dyDescent="0.2">
      <c r="B3" s="6"/>
      <c r="F3" s="8"/>
    </row>
    <row r="4" spans="2:11" s="1" customFormat="1" x14ac:dyDescent="0.2">
      <c r="B4" s="6"/>
      <c r="F4" s="8"/>
    </row>
    <row r="5" spans="2:11" s="1" customFormat="1" x14ac:dyDescent="0.2">
      <c r="B5" s="6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10"/>
      <c r="D7" s="110"/>
      <c r="E7" s="110"/>
      <c r="F7" s="14"/>
    </row>
    <row r="8" spans="2:11" s="1" customFormat="1" ht="15.75" x14ac:dyDescent="0.25">
      <c r="B8" s="142" t="s">
        <v>0</v>
      </c>
      <c r="C8" s="158"/>
      <c r="D8" s="158"/>
      <c r="E8" s="158"/>
      <c r="F8" s="144"/>
    </row>
    <row r="9" spans="2:11" s="1" customFormat="1" ht="15.75" x14ac:dyDescent="0.25">
      <c r="B9" s="142" t="s">
        <v>1</v>
      </c>
      <c r="C9" s="158"/>
      <c r="D9" s="158"/>
      <c r="E9" s="158"/>
      <c r="F9" s="144"/>
    </row>
    <row r="10" spans="2:11" s="1" customFormat="1" ht="15.75" x14ac:dyDescent="0.25">
      <c r="B10" s="142" t="s">
        <v>2</v>
      </c>
      <c r="C10" s="158"/>
      <c r="D10" s="158"/>
      <c r="E10" s="158"/>
      <c r="F10" s="144"/>
    </row>
    <row r="11" spans="2:11" s="1" customFormat="1" ht="15.75" x14ac:dyDescent="0.25">
      <c r="B11" s="157" t="s">
        <v>102</v>
      </c>
      <c r="C11" s="158"/>
      <c r="D11" s="158"/>
      <c r="E11" s="158"/>
      <c r="F11" s="144"/>
    </row>
    <row r="12" spans="2:11" s="1" customFormat="1" ht="5.25" customHeight="1" x14ac:dyDescent="0.2">
      <c r="B12" s="12"/>
      <c r="C12" s="110"/>
      <c r="D12" s="110"/>
      <c r="E12" s="110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v>684</v>
      </c>
      <c r="D15" s="18">
        <v>1</v>
      </c>
      <c r="E15" s="17">
        <v>111674829</v>
      </c>
      <c r="F15" s="19">
        <v>1</v>
      </c>
      <c r="G15" s="80"/>
      <c r="H15" s="80"/>
      <c r="I15" s="80"/>
      <c r="J15" s="80"/>
      <c r="K15" s="80"/>
    </row>
    <row r="16" spans="2:11" s="1" customFormat="1" x14ac:dyDescent="0.2">
      <c r="B16" s="111" t="s">
        <v>21</v>
      </c>
      <c r="C16" s="106">
        <v>137</v>
      </c>
      <c r="D16" s="107">
        <v>0.20029239766081872</v>
      </c>
      <c r="E16" s="106">
        <v>393365</v>
      </c>
      <c r="F16" s="23">
        <v>3.5224141690872882E-3</v>
      </c>
      <c r="G16" s="82"/>
      <c r="H16" s="83"/>
      <c r="I16" s="80"/>
      <c r="J16" s="80"/>
      <c r="K16" s="80"/>
    </row>
    <row r="17" spans="2:8" s="1" customFormat="1" x14ac:dyDescent="0.2">
      <c r="B17" s="111" t="s">
        <v>10</v>
      </c>
      <c r="C17" s="106">
        <v>25</v>
      </c>
      <c r="D17" s="107">
        <v>3.6549707602339179E-2</v>
      </c>
      <c r="E17" s="106">
        <v>20167</v>
      </c>
      <c r="F17" s="23">
        <v>1.8058679991352392E-4</v>
      </c>
      <c r="G17" s="82"/>
      <c r="H17" s="83"/>
    </row>
    <row r="18" spans="2:8" s="1" customFormat="1" x14ac:dyDescent="0.2">
      <c r="B18" s="111" t="s">
        <v>11</v>
      </c>
      <c r="C18" s="106">
        <v>136</v>
      </c>
      <c r="D18" s="107">
        <v>0.19883040935672514</v>
      </c>
      <c r="E18" s="106">
        <v>62920491</v>
      </c>
      <c r="F18" s="23">
        <v>0.56342589967162604</v>
      </c>
      <c r="G18" s="82"/>
      <c r="H18" s="83"/>
    </row>
    <row r="19" spans="2:8" s="1" customFormat="1" x14ac:dyDescent="0.2">
      <c r="B19" s="111" t="s">
        <v>49</v>
      </c>
      <c r="C19" s="106">
        <v>25</v>
      </c>
      <c r="D19" s="107">
        <v>3.6549707602339179E-2</v>
      </c>
      <c r="E19" s="106">
        <v>11501030</v>
      </c>
      <c r="F19" s="23">
        <v>0.10298677063566401</v>
      </c>
      <c r="G19" s="82"/>
      <c r="H19" s="83"/>
    </row>
    <row r="20" spans="2:8" s="1" customFormat="1" x14ac:dyDescent="0.2">
      <c r="B20" s="111" t="s">
        <v>14</v>
      </c>
      <c r="C20" s="106">
        <v>36</v>
      </c>
      <c r="D20" s="107">
        <v>5.2631578947368418E-2</v>
      </c>
      <c r="E20" s="106">
        <v>3493992</v>
      </c>
      <c r="F20" s="23">
        <v>3.1287193643251512E-2</v>
      </c>
      <c r="G20" s="82"/>
      <c r="H20" s="83"/>
    </row>
    <row r="21" spans="2:8" s="1" customFormat="1" x14ac:dyDescent="0.2">
      <c r="B21" s="112" t="s">
        <v>15</v>
      </c>
      <c r="C21" s="106">
        <v>21</v>
      </c>
      <c r="D21" s="107">
        <v>3.0701754385964911E-2</v>
      </c>
      <c r="E21" s="106">
        <v>93172</v>
      </c>
      <c r="F21" s="23">
        <v>8.3431513470237769E-4</v>
      </c>
      <c r="G21" s="82"/>
      <c r="H21" s="83"/>
    </row>
    <row r="22" spans="2:8" s="1" customFormat="1" x14ac:dyDescent="0.2">
      <c r="B22" s="111" t="s">
        <v>16</v>
      </c>
      <c r="C22" s="106">
        <v>29</v>
      </c>
      <c r="D22" s="107">
        <v>4.2397660818713448E-2</v>
      </c>
      <c r="E22" s="106">
        <v>241994</v>
      </c>
      <c r="F22" s="23">
        <v>2.1669520532688704E-3</v>
      </c>
      <c r="G22" s="82"/>
      <c r="H22" s="83"/>
    </row>
    <row r="23" spans="2:8" s="1" customFormat="1" x14ac:dyDescent="0.2">
      <c r="B23" s="111" t="s">
        <v>17</v>
      </c>
      <c r="C23" s="106">
        <v>33</v>
      </c>
      <c r="D23" s="107">
        <v>4.8245614035087717E-2</v>
      </c>
      <c r="E23" s="106">
        <v>121763</v>
      </c>
      <c r="F23" s="23">
        <v>1.0903352267501568E-3</v>
      </c>
      <c r="G23" s="82"/>
      <c r="H23" s="83"/>
    </row>
    <row r="24" spans="2:8" s="1" customFormat="1" x14ac:dyDescent="0.2">
      <c r="B24" s="111" t="s">
        <v>34</v>
      </c>
      <c r="C24" s="106">
        <v>70</v>
      </c>
      <c r="D24" s="107">
        <v>0.1023391812865497</v>
      </c>
      <c r="E24" s="106">
        <v>31736085</v>
      </c>
      <c r="F24" s="23">
        <v>0.28418297376573554</v>
      </c>
      <c r="G24" s="82"/>
      <c r="H24" s="83"/>
    </row>
    <row r="25" spans="2:8" s="1" customFormat="1" x14ac:dyDescent="0.2">
      <c r="B25" s="111" t="s">
        <v>50</v>
      </c>
      <c r="C25" s="106">
        <v>55</v>
      </c>
      <c r="D25" s="107">
        <v>8.0409356725146194E-2</v>
      </c>
      <c r="E25" s="106">
        <v>948231</v>
      </c>
      <c r="F25" s="23">
        <v>8.4910002414241448E-3</v>
      </c>
      <c r="G25" s="82"/>
      <c r="H25" s="83"/>
    </row>
    <row r="26" spans="2:8" s="1" customFormat="1" x14ac:dyDescent="0.2">
      <c r="B26" s="111" t="s">
        <v>38</v>
      </c>
      <c r="C26" s="106">
        <v>71</v>
      </c>
      <c r="D26" s="107">
        <v>0.10380116959064327</v>
      </c>
      <c r="E26" s="106">
        <v>30962</v>
      </c>
      <c r="F26" s="23">
        <v>2.772513759568864E-4</v>
      </c>
      <c r="G26" s="82"/>
      <c r="H26" s="83"/>
    </row>
    <row r="27" spans="2:8" s="1" customFormat="1" x14ac:dyDescent="0.2">
      <c r="B27" s="111" t="s">
        <v>19</v>
      </c>
      <c r="C27" s="106">
        <v>31</v>
      </c>
      <c r="D27" s="107">
        <v>4.5321637426900582E-2</v>
      </c>
      <c r="E27" s="106">
        <v>54845</v>
      </c>
      <c r="F27" s="23">
        <v>4.9111335554406809E-4</v>
      </c>
      <c r="G27" s="82"/>
      <c r="H27" s="83"/>
    </row>
    <row r="28" spans="2:8" s="1" customFormat="1" x14ac:dyDescent="0.2">
      <c r="B28" s="112" t="s">
        <v>28</v>
      </c>
      <c r="C28" s="106">
        <v>3</v>
      </c>
      <c r="D28" s="107">
        <v>4.3859649122807015E-3</v>
      </c>
      <c r="E28" s="106">
        <v>11157</v>
      </c>
      <c r="F28" s="23">
        <v>9.9906130145048169E-5</v>
      </c>
      <c r="G28" s="82"/>
      <c r="H28" s="83"/>
    </row>
    <row r="29" spans="2:8" s="1" customFormat="1" ht="30.75" customHeight="1" x14ac:dyDescent="0.2">
      <c r="B29" s="111" t="s">
        <v>23</v>
      </c>
      <c r="C29" s="106">
        <v>5</v>
      </c>
      <c r="D29" s="107">
        <v>7.3099415204678359E-3</v>
      </c>
      <c r="E29" s="106">
        <v>17372</v>
      </c>
      <c r="F29" s="23">
        <v>1.5555877860354728E-4</v>
      </c>
      <c r="G29" s="82"/>
      <c r="H29" s="83"/>
    </row>
    <row r="30" spans="2:8" s="1" customFormat="1" ht="27.75" customHeight="1" x14ac:dyDescent="0.2">
      <c r="B30" s="111" t="s">
        <v>24</v>
      </c>
      <c r="C30" s="106">
        <v>2</v>
      </c>
      <c r="D30" s="107">
        <v>2.9239766081871343E-3</v>
      </c>
      <c r="E30" s="106">
        <v>32601</v>
      </c>
      <c r="F30" s="23">
        <v>2.9192791510788881E-4</v>
      </c>
      <c r="G30" s="82"/>
      <c r="H30" s="83"/>
    </row>
    <row r="31" spans="2:8" s="1" customFormat="1" ht="28.5" x14ac:dyDescent="0.2">
      <c r="B31" s="111" t="s">
        <v>25</v>
      </c>
      <c r="C31" s="106">
        <v>3</v>
      </c>
      <c r="D31" s="107">
        <v>4.3859649122807015E-3</v>
      </c>
      <c r="E31" s="106">
        <v>54383</v>
      </c>
      <c r="F31" s="79">
        <v>4.86976344508215E-4</v>
      </c>
      <c r="G31" s="82"/>
      <c r="H31" s="83"/>
    </row>
    <row r="32" spans="2:8" s="1" customFormat="1" x14ac:dyDescent="0.2">
      <c r="B32" s="111" t="s">
        <v>41</v>
      </c>
      <c r="C32" s="106">
        <v>1</v>
      </c>
      <c r="D32" s="107">
        <v>1.4619883040935672E-3</v>
      </c>
      <c r="E32" s="106">
        <v>1308</v>
      </c>
      <c r="F32" s="23">
        <v>1.1712576698908579E-5</v>
      </c>
      <c r="G32" s="82"/>
      <c r="H32" s="83"/>
    </row>
    <row r="33" spans="2:8" s="1" customFormat="1" x14ac:dyDescent="0.2">
      <c r="B33" s="113" t="s">
        <v>79</v>
      </c>
      <c r="C33" s="108">
        <v>1</v>
      </c>
      <c r="D33" s="109">
        <v>1.4619883040935672E-3</v>
      </c>
      <c r="E33" s="108">
        <v>1911</v>
      </c>
      <c r="F33" s="27">
        <v>1.7112182011937533E-5</v>
      </c>
      <c r="G33" s="82"/>
      <c r="H33" s="83"/>
    </row>
    <row r="34" spans="2:8" s="28" customFormat="1" ht="12" x14ac:dyDescent="0.2">
      <c r="B34" s="28" t="s">
        <v>20</v>
      </c>
    </row>
    <row r="38" spans="2:8" x14ac:dyDescent="0.25">
      <c r="F38" s="29"/>
    </row>
    <row r="39" spans="2:8" x14ac:dyDescent="0.25">
      <c r="F39" s="29"/>
    </row>
    <row r="40" spans="2:8" x14ac:dyDescent="0.25">
      <c r="F40" s="29"/>
    </row>
    <row r="41" spans="2:8" x14ac:dyDescent="0.25">
      <c r="F41" s="29"/>
    </row>
    <row r="42" spans="2:8" x14ac:dyDescent="0.25">
      <c r="F42" s="29"/>
    </row>
    <row r="43" spans="2:8" x14ac:dyDescent="0.25">
      <c r="F43" s="29"/>
    </row>
    <row r="44" spans="2:8" x14ac:dyDescent="0.25">
      <c r="F44" s="29"/>
    </row>
    <row r="45" spans="2:8" x14ac:dyDescent="0.25">
      <c r="F45" s="29"/>
    </row>
    <row r="46" spans="2:8" x14ac:dyDescent="0.25">
      <c r="F46" s="29"/>
    </row>
    <row r="47" spans="2:8" x14ac:dyDescent="0.25">
      <c r="F47" s="29"/>
    </row>
    <row r="48" spans="2:8" x14ac:dyDescent="0.25">
      <c r="F48" s="29"/>
    </row>
    <row r="49" spans="6:6" x14ac:dyDescent="0.25">
      <c r="F49" s="29"/>
    </row>
    <row r="50" spans="6:6" x14ac:dyDescent="0.25">
      <c r="F50" s="29"/>
    </row>
    <row r="51" spans="6:6" x14ac:dyDescent="0.25">
      <c r="F51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B1:K51"/>
  <sheetViews>
    <sheetView showGridLines="0" view="pageBreakPreview" topLeftCell="A11" zoomScaleNormal="80" zoomScaleSheetLayoutView="100" workbookViewId="0">
      <selection activeCell="C15" sqref="C15"/>
    </sheetView>
  </sheetViews>
  <sheetFormatPr baseColWidth="10" defaultRowHeight="15" x14ac:dyDescent="0.25"/>
  <cols>
    <col min="1" max="1" width="1.140625" customWidth="1"/>
    <col min="2" max="2" width="79.85546875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85"/>
    </row>
    <row r="3" spans="2:11" s="1" customFormat="1" x14ac:dyDescent="0.2">
      <c r="B3" s="6"/>
      <c r="F3" s="8"/>
    </row>
    <row r="4" spans="2:11" s="1" customFormat="1" x14ac:dyDescent="0.2">
      <c r="B4" s="6"/>
      <c r="F4" s="8"/>
    </row>
    <row r="5" spans="2:11" s="1" customFormat="1" x14ac:dyDescent="0.2">
      <c r="B5" s="6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10"/>
      <c r="D7" s="110"/>
      <c r="E7" s="110"/>
      <c r="F7" s="14"/>
    </row>
    <row r="8" spans="2:11" s="1" customFormat="1" ht="15.75" x14ac:dyDescent="0.25">
      <c r="B8" s="142" t="s">
        <v>0</v>
      </c>
      <c r="C8" s="158"/>
      <c r="D8" s="158"/>
      <c r="E8" s="158"/>
      <c r="F8" s="144"/>
    </row>
    <row r="9" spans="2:11" s="1" customFormat="1" ht="15.75" x14ac:dyDescent="0.25">
      <c r="B9" s="142" t="s">
        <v>1</v>
      </c>
      <c r="C9" s="158"/>
      <c r="D9" s="158"/>
      <c r="E9" s="158"/>
      <c r="F9" s="144"/>
    </row>
    <row r="10" spans="2:11" s="1" customFormat="1" ht="15.75" x14ac:dyDescent="0.25">
      <c r="B10" s="142" t="s">
        <v>2</v>
      </c>
      <c r="C10" s="158"/>
      <c r="D10" s="158"/>
      <c r="E10" s="158"/>
      <c r="F10" s="144"/>
    </row>
    <row r="11" spans="2:11" s="1" customFormat="1" ht="15.75" x14ac:dyDescent="0.25">
      <c r="B11" s="157" t="s">
        <v>103</v>
      </c>
      <c r="C11" s="158"/>
      <c r="D11" s="158"/>
      <c r="E11" s="158"/>
      <c r="F11" s="144"/>
    </row>
    <row r="12" spans="2:11" s="1" customFormat="1" ht="5.25" customHeight="1" x14ac:dyDescent="0.2">
      <c r="B12" s="12"/>
      <c r="C12" s="110"/>
      <c r="D12" s="110"/>
      <c r="E12" s="110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f>SUM(C16:C33)</f>
        <v>808</v>
      </c>
      <c r="D15" s="18">
        <f>C15/$C$15</f>
        <v>1</v>
      </c>
      <c r="E15" s="17">
        <f>SUM(E16:E33)</f>
        <v>194230258</v>
      </c>
      <c r="F15" s="19">
        <f>E15/$E$15</f>
        <v>1</v>
      </c>
      <c r="G15" s="80"/>
      <c r="H15" s="80"/>
      <c r="I15" s="80"/>
      <c r="J15" s="80"/>
      <c r="K15" s="80"/>
    </row>
    <row r="16" spans="2:11" s="1" customFormat="1" x14ac:dyDescent="0.2">
      <c r="B16" s="111" t="s">
        <v>21</v>
      </c>
      <c r="C16" s="106">
        <v>133</v>
      </c>
      <c r="D16" s="107">
        <f t="shared" ref="D16:D33" si="0">C16/$C$15</f>
        <v>0.16460396039603961</v>
      </c>
      <c r="E16" s="106">
        <v>382493</v>
      </c>
      <c r="F16" s="23">
        <f t="shared" ref="F16:F33" si="1">E16/$E$15</f>
        <v>1.9692760743797188E-3</v>
      </c>
      <c r="G16" s="82"/>
      <c r="H16" s="83"/>
      <c r="I16" s="80"/>
      <c r="J16" s="80"/>
      <c r="K16" s="80"/>
    </row>
    <row r="17" spans="2:8" s="1" customFormat="1" x14ac:dyDescent="0.2">
      <c r="B17" s="111" t="s">
        <v>10</v>
      </c>
      <c r="C17" s="106">
        <v>41</v>
      </c>
      <c r="D17" s="107">
        <f t="shared" si="0"/>
        <v>5.0742574257425746E-2</v>
      </c>
      <c r="E17" s="106">
        <v>7997</v>
      </c>
      <c r="F17" s="23">
        <f t="shared" si="1"/>
        <v>4.1172781637349211E-5</v>
      </c>
      <c r="G17" s="82"/>
      <c r="H17" s="83"/>
    </row>
    <row r="18" spans="2:8" s="1" customFormat="1" x14ac:dyDescent="0.2">
      <c r="B18" s="111" t="s">
        <v>11</v>
      </c>
      <c r="C18" s="106">
        <v>182</v>
      </c>
      <c r="D18" s="107">
        <f t="shared" si="0"/>
        <v>0.22524752475247525</v>
      </c>
      <c r="E18" s="106">
        <v>116525366</v>
      </c>
      <c r="F18" s="23">
        <f t="shared" si="1"/>
        <v>0.59993415649996207</v>
      </c>
      <c r="G18" s="82"/>
      <c r="H18" s="83"/>
    </row>
    <row r="19" spans="2:8" s="1" customFormat="1" x14ac:dyDescent="0.2">
      <c r="B19" s="111" t="s">
        <v>49</v>
      </c>
      <c r="C19" s="106">
        <v>34</v>
      </c>
      <c r="D19" s="107">
        <f t="shared" si="0"/>
        <v>4.2079207920792082E-2</v>
      </c>
      <c r="E19" s="106">
        <v>8352310</v>
      </c>
      <c r="F19" s="23">
        <f t="shared" si="1"/>
        <v>4.3002105264155085E-2</v>
      </c>
      <c r="G19" s="82"/>
      <c r="H19" s="83"/>
    </row>
    <row r="20" spans="2:8" s="1" customFormat="1" x14ac:dyDescent="0.2">
      <c r="B20" s="111" t="s">
        <v>14</v>
      </c>
      <c r="C20" s="106">
        <v>41</v>
      </c>
      <c r="D20" s="107">
        <f t="shared" si="0"/>
        <v>5.0742574257425746E-2</v>
      </c>
      <c r="E20" s="106">
        <v>2456116</v>
      </c>
      <c r="F20" s="23">
        <f t="shared" si="1"/>
        <v>1.2645382986619932E-2</v>
      </c>
      <c r="G20" s="82"/>
      <c r="H20" s="83"/>
    </row>
    <row r="21" spans="2:8" s="1" customFormat="1" x14ac:dyDescent="0.2">
      <c r="B21" s="112" t="s">
        <v>15</v>
      </c>
      <c r="C21" s="106">
        <v>36</v>
      </c>
      <c r="D21" s="107">
        <f t="shared" si="0"/>
        <v>4.4554455445544552E-2</v>
      </c>
      <c r="E21" s="106">
        <v>101008</v>
      </c>
      <c r="F21" s="23">
        <f t="shared" si="1"/>
        <v>5.2004255691201322E-4</v>
      </c>
      <c r="G21" s="82"/>
      <c r="H21" s="83"/>
    </row>
    <row r="22" spans="2:8" s="1" customFormat="1" x14ac:dyDescent="0.2">
      <c r="B22" s="111" t="s">
        <v>16</v>
      </c>
      <c r="C22" s="106">
        <v>43</v>
      </c>
      <c r="D22" s="107">
        <f t="shared" si="0"/>
        <v>5.3217821782178217E-2</v>
      </c>
      <c r="E22" s="106">
        <v>299128</v>
      </c>
      <c r="F22" s="23">
        <f t="shared" si="1"/>
        <v>1.5400690040786539E-3</v>
      </c>
      <c r="G22" s="82"/>
      <c r="H22" s="83"/>
    </row>
    <row r="23" spans="2:8" s="1" customFormat="1" x14ac:dyDescent="0.2">
      <c r="B23" s="111" t="s">
        <v>17</v>
      </c>
      <c r="C23" s="106">
        <v>37</v>
      </c>
      <c r="D23" s="107">
        <f t="shared" si="0"/>
        <v>4.5792079207920791E-2</v>
      </c>
      <c r="E23" s="106">
        <v>184957</v>
      </c>
      <c r="F23" s="23">
        <f t="shared" si="1"/>
        <v>9.5225636780032488E-4</v>
      </c>
      <c r="G23" s="82"/>
      <c r="H23" s="83"/>
    </row>
    <row r="24" spans="2:8" s="1" customFormat="1" x14ac:dyDescent="0.2">
      <c r="B24" s="111" t="s">
        <v>34</v>
      </c>
      <c r="C24" s="106">
        <v>119</v>
      </c>
      <c r="D24" s="107">
        <f t="shared" si="0"/>
        <v>0.14727722772277227</v>
      </c>
      <c r="E24" s="106">
        <v>64841696</v>
      </c>
      <c r="F24" s="23">
        <f t="shared" si="1"/>
        <v>0.33383931354300111</v>
      </c>
      <c r="G24" s="82"/>
      <c r="H24" s="83"/>
    </row>
    <row r="25" spans="2:8" s="1" customFormat="1" x14ac:dyDescent="0.2">
      <c r="B25" s="111" t="s">
        <v>50</v>
      </c>
      <c r="C25" s="106">
        <v>52</v>
      </c>
      <c r="D25" s="107">
        <f t="shared" si="0"/>
        <v>6.4356435643564358E-2</v>
      </c>
      <c r="E25" s="106">
        <v>914560</v>
      </c>
      <c r="F25" s="23">
        <f t="shared" si="1"/>
        <v>4.7086381360827928E-3</v>
      </c>
      <c r="G25" s="82"/>
      <c r="H25" s="83"/>
    </row>
    <row r="26" spans="2:8" s="1" customFormat="1" x14ac:dyDescent="0.2">
      <c r="B26" s="111" t="s">
        <v>38</v>
      </c>
      <c r="C26" s="106">
        <v>41</v>
      </c>
      <c r="D26" s="107">
        <f t="shared" si="0"/>
        <v>5.0742574257425746E-2</v>
      </c>
      <c r="E26" s="106">
        <v>27713</v>
      </c>
      <c r="F26" s="23">
        <f t="shared" si="1"/>
        <v>1.4268116762734259E-4</v>
      </c>
      <c r="G26" s="82"/>
      <c r="H26" s="83"/>
    </row>
    <row r="27" spans="2:8" s="1" customFormat="1" x14ac:dyDescent="0.2">
      <c r="B27" s="111" t="s">
        <v>19</v>
      </c>
      <c r="C27" s="106">
        <v>26</v>
      </c>
      <c r="D27" s="107">
        <f t="shared" si="0"/>
        <v>3.2178217821782179E-2</v>
      </c>
      <c r="E27" s="106">
        <v>29403</v>
      </c>
      <c r="F27" s="23">
        <f t="shared" si="1"/>
        <v>1.5138218062810791E-4</v>
      </c>
      <c r="G27" s="82"/>
      <c r="H27" s="83"/>
    </row>
    <row r="28" spans="2:8" s="1" customFormat="1" x14ac:dyDescent="0.2">
      <c r="B28" s="112" t="s">
        <v>28</v>
      </c>
      <c r="C28" s="106">
        <v>6</v>
      </c>
      <c r="D28" s="107">
        <f t="shared" si="0"/>
        <v>7.4257425742574254E-3</v>
      </c>
      <c r="E28" s="106">
        <v>18960</v>
      </c>
      <c r="F28" s="23">
        <f t="shared" si="1"/>
        <v>9.761609851746168E-5</v>
      </c>
      <c r="G28" s="82"/>
      <c r="H28" s="83"/>
    </row>
    <row r="29" spans="2:8" s="1" customFormat="1" ht="30.75" customHeight="1" x14ac:dyDescent="0.2">
      <c r="B29" s="111" t="s">
        <v>23</v>
      </c>
      <c r="C29" s="106">
        <v>6</v>
      </c>
      <c r="D29" s="107">
        <f t="shared" si="0"/>
        <v>7.4257425742574254E-3</v>
      </c>
      <c r="E29" s="106">
        <v>16975</v>
      </c>
      <c r="F29" s="23">
        <f t="shared" si="1"/>
        <v>8.7396269637864555E-5</v>
      </c>
      <c r="G29" s="82"/>
      <c r="H29" s="83"/>
    </row>
    <row r="30" spans="2:8" s="1" customFormat="1" ht="27.75" customHeight="1" x14ac:dyDescent="0.2">
      <c r="B30" s="111" t="s">
        <v>24</v>
      </c>
      <c r="C30" s="106">
        <v>4</v>
      </c>
      <c r="D30" s="107">
        <f t="shared" si="0"/>
        <v>4.9504950495049506E-3</v>
      </c>
      <c r="E30" s="106">
        <v>53832</v>
      </c>
      <c r="F30" s="23">
        <f t="shared" si="1"/>
        <v>2.7715558098059058E-4</v>
      </c>
      <c r="G30" s="82"/>
      <c r="H30" s="83"/>
    </row>
    <row r="31" spans="2:8" s="1" customFormat="1" ht="28.5" x14ac:dyDescent="0.2">
      <c r="B31" s="111" t="s">
        <v>25</v>
      </c>
      <c r="C31" s="106">
        <v>2</v>
      </c>
      <c r="D31" s="107">
        <f t="shared" si="0"/>
        <v>2.4752475247524753E-3</v>
      </c>
      <c r="E31" s="106">
        <v>14505</v>
      </c>
      <c r="F31" s="79">
        <f t="shared" si="1"/>
        <v>7.4679404482899873E-5</v>
      </c>
      <c r="G31" s="82"/>
      <c r="H31" s="83"/>
    </row>
    <row r="32" spans="2:8" s="1" customFormat="1" x14ac:dyDescent="0.2">
      <c r="B32" s="111" t="s">
        <v>41</v>
      </c>
      <c r="C32" s="106">
        <v>3</v>
      </c>
      <c r="D32" s="107">
        <f t="shared" si="0"/>
        <v>3.7128712871287127E-3</v>
      </c>
      <c r="E32" s="106">
        <v>1348</v>
      </c>
      <c r="F32" s="23">
        <f t="shared" si="1"/>
        <v>6.9402162870009677E-6</v>
      </c>
      <c r="G32" s="82"/>
      <c r="H32" s="83"/>
    </row>
    <row r="33" spans="2:8" s="1" customFormat="1" x14ac:dyDescent="0.2">
      <c r="B33" s="113" t="s">
        <v>79</v>
      </c>
      <c r="C33" s="108">
        <v>2</v>
      </c>
      <c r="D33" s="109">
        <f t="shared" si="0"/>
        <v>2.4752475247524753E-3</v>
      </c>
      <c r="E33" s="108">
        <v>1891</v>
      </c>
      <c r="F33" s="27">
        <f t="shared" si="1"/>
        <v>9.7358672097320704E-6</v>
      </c>
      <c r="G33" s="82"/>
      <c r="H33" s="83"/>
    </row>
    <row r="34" spans="2:8" s="28" customFormat="1" ht="12" x14ac:dyDescent="0.2">
      <c r="B34" s="28" t="s">
        <v>20</v>
      </c>
    </row>
    <row r="38" spans="2:8" x14ac:dyDescent="0.25">
      <c r="F38" s="29"/>
    </row>
    <row r="39" spans="2:8" x14ac:dyDescent="0.25">
      <c r="F39" s="29"/>
    </row>
    <row r="40" spans="2:8" x14ac:dyDescent="0.25">
      <c r="F40" s="29"/>
    </row>
    <row r="41" spans="2:8" x14ac:dyDescent="0.25">
      <c r="F41" s="29"/>
    </row>
    <row r="42" spans="2:8" x14ac:dyDescent="0.25">
      <c r="F42" s="29"/>
    </row>
    <row r="43" spans="2:8" x14ac:dyDescent="0.25">
      <c r="F43" s="29"/>
    </row>
    <row r="44" spans="2:8" x14ac:dyDescent="0.25">
      <c r="F44" s="29"/>
    </row>
    <row r="45" spans="2:8" x14ac:dyDescent="0.25">
      <c r="F45" s="29"/>
    </row>
    <row r="46" spans="2:8" x14ac:dyDescent="0.25">
      <c r="F46" s="29"/>
    </row>
    <row r="47" spans="2:8" x14ac:dyDescent="0.25">
      <c r="F47" s="29"/>
    </row>
    <row r="48" spans="2:8" x14ac:dyDescent="0.25">
      <c r="F48" s="29"/>
    </row>
    <row r="49" spans="6:6" x14ac:dyDescent="0.25">
      <c r="F49" s="29"/>
    </row>
    <row r="50" spans="6:6" x14ac:dyDescent="0.25">
      <c r="F50" s="29"/>
    </row>
    <row r="51" spans="6:6" x14ac:dyDescent="0.25">
      <c r="F51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B1:K51"/>
  <sheetViews>
    <sheetView showGridLines="0" view="pageBreakPreview" topLeftCell="A7" zoomScaleNormal="80" zoomScaleSheetLayoutView="100" workbookViewId="0">
      <selection activeCell="B29" sqref="B29:B33"/>
    </sheetView>
  </sheetViews>
  <sheetFormatPr baseColWidth="10" defaultRowHeight="15" x14ac:dyDescent="0.25"/>
  <cols>
    <col min="1" max="1" width="1.140625" customWidth="1"/>
    <col min="2" max="2" width="79.85546875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85"/>
    </row>
    <row r="3" spans="2:11" s="1" customFormat="1" x14ac:dyDescent="0.2">
      <c r="B3" s="6"/>
      <c r="F3" s="8"/>
    </row>
    <row r="4" spans="2:11" s="1" customFormat="1" x14ac:dyDescent="0.2">
      <c r="B4" s="6"/>
      <c r="F4" s="8"/>
    </row>
    <row r="5" spans="2:11" s="1" customFormat="1" x14ac:dyDescent="0.2">
      <c r="B5" s="6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10"/>
      <c r="D7" s="110"/>
      <c r="E7" s="110"/>
      <c r="F7" s="14"/>
    </row>
    <row r="8" spans="2:11" s="1" customFormat="1" ht="15.75" x14ac:dyDescent="0.25">
      <c r="B8" s="142" t="s">
        <v>0</v>
      </c>
      <c r="C8" s="158"/>
      <c r="D8" s="158"/>
      <c r="E8" s="158"/>
      <c r="F8" s="144"/>
    </row>
    <row r="9" spans="2:11" s="1" customFormat="1" ht="15.75" x14ac:dyDescent="0.25">
      <c r="B9" s="142" t="s">
        <v>1</v>
      </c>
      <c r="C9" s="158"/>
      <c r="D9" s="158"/>
      <c r="E9" s="158"/>
      <c r="F9" s="144"/>
    </row>
    <row r="10" spans="2:11" s="1" customFormat="1" ht="15.75" x14ac:dyDescent="0.25">
      <c r="B10" s="142" t="s">
        <v>2</v>
      </c>
      <c r="C10" s="158"/>
      <c r="D10" s="158"/>
      <c r="E10" s="158"/>
      <c r="F10" s="144"/>
    </row>
    <row r="11" spans="2:11" s="1" customFormat="1" ht="15.75" x14ac:dyDescent="0.25">
      <c r="B11" s="157" t="s">
        <v>104</v>
      </c>
      <c r="C11" s="158"/>
      <c r="D11" s="158"/>
      <c r="E11" s="158"/>
      <c r="F11" s="144"/>
    </row>
    <row r="12" spans="2:11" s="1" customFormat="1" ht="5.25" customHeight="1" x14ac:dyDescent="0.2">
      <c r="B12" s="12"/>
      <c r="C12" s="110"/>
      <c r="D12" s="110"/>
      <c r="E12" s="110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v>456</v>
      </c>
      <c r="D15" s="18">
        <v>1</v>
      </c>
      <c r="E15" s="17">
        <v>119854822</v>
      </c>
      <c r="F15" s="19">
        <v>1</v>
      </c>
      <c r="G15" s="80"/>
      <c r="H15" s="80"/>
      <c r="I15" s="80"/>
      <c r="J15" s="80"/>
      <c r="K15" s="80"/>
    </row>
    <row r="16" spans="2:11" s="1" customFormat="1" x14ac:dyDescent="0.2">
      <c r="B16" s="111" t="s">
        <v>21</v>
      </c>
      <c r="C16" s="106">
        <v>37</v>
      </c>
      <c r="D16" s="107">
        <v>8.1140350877192985E-2</v>
      </c>
      <c r="E16" s="106">
        <v>112296</v>
      </c>
      <c r="F16" s="23">
        <v>9.3693351778537538E-4</v>
      </c>
      <c r="G16" s="82"/>
      <c r="H16" s="83"/>
      <c r="I16" s="80"/>
      <c r="J16" s="80"/>
      <c r="K16" s="80"/>
    </row>
    <row r="17" spans="2:8" s="1" customFormat="1" x14ac:dyDescent="0.2">
      <c r="B17" s="111" t="s">
        <v>10</v>
      </c>
      <c r="C17" s="106">
        <v>23</v>
      </c>
      <c r="D17" s="107">
        <v>5.0438596491228067E-2</v>
      </c>
      <c r="E17" s="106">
        <v>15830</v>
      </c>
      <c r="F17" s="23">
        <v>1.3207645496315535E-4</v>
      </c>
      <c r="G17" s="82"/>
      <c r="H17" s="83"/>
    </row>
    <row r="18" spans="2:8" s="1" customFormat="1" x14ac:dyDescent="0.2">
      <c r="B18" s="111" t="s">
        <v>11</v>
      </c>
      <c r="C18" s="106">
        <v>67</v>
      </c>
      <c r="D18" s="107">
        <v>0.14692982456140352</v>
      </c>
      <c r="E18" s="106">
        <v>53207806</v>
      </c>
      <c r="F18" s="23">
        <v>0.44393546385643123</v>
      </c>
      <c r="G18" s="82"/>
      <c r="H18" s="83"/>
    </row>
    <row r="19" spans="2:8" s="1" customFormat="1" x14ac:dyDescent="0.2">
      <c r="B19" s="111" t="s">
        <v>49</v>
      </c>
      <c r="C19" s="106">
        <v>33</v>
      </c>
      <c r="D19" s="107">
        <v>7.2368421052631582E-2</v>
      </c>
      <c r="E19" s="106">
        <v>8277596</v>
      </c>
      <c r="F19" s="23">
        <v>6.9063520865268152E-2</v>
      </c>
      <c r="G19" s="82"/>
      <c r="H19" s="83"/>
    </row>
    <row r="20" spans="2:8" s="1" customFormat="1" x14ac:dyDescent="0.2">
      <c r="B20" s="111" t="s">
        <v>14</v>
      </c>
      <c r="C20" s="106">
        <v>28</v>
      </c>
      <c r="D20" s="107">
        <v>6.1403508771929821E-2</v>
      </c>
      <c r="E20" s="106">
        <v>3042086</v>
      </c>
      <c r="F20" s="23">
        <v>2.5381423535884105E-2</v>
      </c>
      <c r="G20" s="82"/>
      <c r="H20" s="83"/>
    </row>
    <row r="21" spans="2:8" s="1" customFormat="1" x14ac:dyDescent="0.2">
      <c r="B21" s="112" t="s">
        <v>15</v>
      </c>
      <c r="C21" s="106">
        <v>27</v>
      </c>
      <c r="D21" s="107">
        <v>5.921052631578947E-2</v>
      </c>
      <c r="E21" s="106">
        <v>190520</v>
      </c>
      <c r="F21" s="23">
        <v>1.5895897788743118E-3</v>
      </c>
      <c r="G21" s="82"/>
      <c r="H21" s="83"/>
    </row>
    <row r="22" spans="2:8" s="1" customFormat="1" x14ac:dyDescent="0.2">
      <c r="B22" s="111" t="s">
        <v>16</v>
      </c>
      <c r="C22" s="106">
        <v>27</v>
      </c>
      <c r="D22" s="107">
        <v>5.921052631578947E-2</v>
      </c>
      <c r="E22" s="106">
        <v>502028</v>
      </c>
      <c r="F22" s="23">
        <v>4.1886341460671481E-3</v>
      </c>
      <c r="G22" s="82"/>
      <c r="H22" s="83"/>
    </row>
    <row r="23" spans="2:8" s="1" customFormat="1" x14ac:dyDescent="0.2">
      <c r="B23" s="111" t="s">
        <v>17</v>
      </c>
      <c r="C23" s="106">
        <v>24</v>
      </c>
      <c r="D23" s="107">
        <v>5.2631578947368418E-2</v>
      </c>
      <c r="E23" s="106">
        <v>133206</v>
      </c>
      <c r="F23" s="23">
        <v>1.1113945836905919E-3</v>
      </c>
      <c r="G23" s="82"/>
      <c r="H23" s="83"/>
    </row>
    <row r="24" spans="2:8" s="1" customFormat="1" x14ac:dyDescent="0.2">
      <c r="B24" s="111" t="s">
        <v>34</v>
      </c>
      <c r="C24" s="106">
        <v>86</v>
      </c>
      <c r="D24" s="107">
        <v>0.18859649122807018</v>
      </c>
      <c r="E24" s="106">
        <v>53356164</v>
      </c>
      <c r="F24" s="23">
        <v>0.44517327805134116</v>
      </c>
      <c r="G24" s="82"/>
      <c r="H24" s="83"/>
    </row>
    <row r="25" spans="2:8" s="1" customFormat="1" x14ac:dyDescent="0.2">
      <c r="B25" s="111" t="s">
        <v>50</v>
      </c>
      <c r="C25" s="106">
        <v>48</v>
      </c>
      <c r="D25" s="107">
        <v>0.10526315789473684</v>
      </c>
      <c r="E25" s="106">
        <v>912552</v>
      </c>
      <c r="F25" s="23">
        <v>7.6138113158267422E-3</v>
      </c>
      <c r="G25" s="82"/>
      <c r="H25" s="83"/>
    </row>
    <row r="26" spans="2:8" s="1" customFormat="1" x14ac:dyDescent="0.2">
      <c r="B26" s="111" t="s">
        <v>38</v>
      </c>
      <c r="C26" s="106">
        <v>26</v>
      </c>
      <c r="D26" s="107">
        <v>5.701754385964912E-2</v>
      </c>
      <c r="E26" s="106">
        <v>22353</v>
      </c>
      <c r="F26" s="23">
        <v>1.8650063157242018E-4</v>
      </c>
      <c r="G26" s="82"/>
      <c r="H26" s="83"/>
    </row>
    <row r="27" spans="2:8" s="1" customFormat="1" x14ac:dyDescent="0.2">
      <c r="B27" s="111" t="s">
        <v>19</v>
      </c>
      <c r="C27" s="106">
        <v>23</v>
      </c>
      <c r="D27" s="107">
        <v>5.0438596491228067E-2</v>
      </c>
      <c r="E27" s="106">
        <v>24917</v>
      </c>
      <c r="F27" s="23">
        <v>2.0789317929986996E-4</v>
      </c>
      <c r="G27" s="82"/>
      <c r="H27" s="83"/>
    </row>
    <row r="28" spans="2:8" s="1" customFormat="1" x14ac:dyDescent="0.2">
      <c r="B28" s="112" t="s">
        <v>28</v>
      </c>
      <c r="C28" s="106">
        <v>1</v>
      </c>
      <c r="D28" s="107">
        <v>2.1929824561403508E-3</v>
      </c>
      <c r="E28" s="106">
        <v>4920</v>
      </c>
      <c r="F28" s="23">
        <v>4.1049662565933311E-5</v>
      </c>
      <c r="G28" s="82"/>
      <c r="H28" s="83"/>
    </row>
    <row r="29" spans="2:8" s="1" customFormat="1" ht="30.75" customHeight="1" x14ac:dyDescent="0.2">
      <c r="B29" s="111" t="s">
        <v>23</v>
      </c>
      <c r="C29" s="106">
        <v>1</v>
      </c>
      <c r="D29" s="107">
        <v>2.1929824561403508E-3</v>
      </c>
      <c r="E29" s="106">
        <v>3731</v>
      </c>
      <c r="F29" s="23">
        <v>3.1129327445832757E-5</v>
      </c>
      <c r="G29" s="82"/>
      <c r="H29" s="83"/>
    </row>
    <row r="30" spans="2:8" s="1" customFormat="1" ht="27.75" customHeight="1" x14ac:dyDescent="0.2">
      <c r="B30" s="111" t="s">
        <v>24</v>
      </c>
      <c r="C30" s="106">
        <v>1</v>
      </c>
      <c r="D30" s="107">
        <v>2.1929824561403508E-3</v>
      </c>
      <c r="E30" s="106">
        <v>17922</v>
      </c>
      <c r="F30" s="23">
        <v>1.4953090498102779E-4</v>
      </c>
      <c r="G30" s="82"/>
      <c r="H30" s="83"/>
    </row>
    <row r="31" spans="2:8" s="1" customFormat="1" ht="28.5" x14ac:dyDescent="0.2">
      <c r="B31" s="111" t="s">
        <v>25</v>
      </c>
      <c r="C31" s="106">
        <v>2</v>
      </c>
      <c r="D31" s="107">
        <v>4.3859649122807015E-3</v>
      </c>
      <c r="E31" s="106">
        <v>27551</v>
      </c>
      <c r="F31" s="79">
        <v>2.2986976694187573E-4</v>
      </c>
      <c r="G31" s="82"/>
      <c r="H31" s="83"/>
    </row>
    <row r="32" spans="2:8" s="1" customFormat="1" x14ac:dyDescent="0.2">
      <c r="B32" s="111" t="s">
        <v>41</v>
      </c>
      <c r="C32" s="106">
        <v>1</v>
      </c>
      <c r="D32" s="107">
        <v>2.1929824561403508E-3</v>
      </c>
      <c r="E32" s="106">
        <v>1413</v>
      </c>
      <c r="F32" s="23">
        <v>1.1789262846679628E-5</v>
      </c>
      <c r="G32" s="82"/>
      <c r="H32" s="83"/>
    </row>
    <row r="33" spans="2:8" s="1" customFormat="1" x14ac:dyDescent="0.2">
      <c r="B33" s="113" t="s">
        <v>79</v>
      </c>
      <c r="C33" s="108">
        <v>1</v>
      </c>
      <c r="D33" s="109">
        <v>2.1929824561403508E-3</v>
      </c>
      <c r="E33" s="108">
        <v>1931</v>
      </c>
      <c r="F33" s="27">
        <v>1.6111158214393744E-5</v>
      </c>
      <c r="G33" s="82"/>
      <c r="H33" s="83"/>
    </row>
    <row r="34" spans="2:8" s="28" customFormat="1" ht="12" x14ac:dyDescent="0.2">
      <c r="B34" s="28" t="s">
        <v>20</v>
      </c>
    </row>
    <row r="38" spans="2:8" x14ac:dyDescent="0.25">
      <c r="F38" s="29"/>
    </row>
    <row r="39" spans="2:8" x14ac:dyDescent="0.25">
      <c r="F39" s="29"/>
    </row>
    <row r="40" spans="2:8" x14ac:dyDescent="0.25">
      <c r="F40" s="29"/>
    </row>
    <row r="41" spans="2:8" x14ac:dyDescent="0.25">
      <c r="F41" s="29"/>
    </row>
    <row r="42" spans="2:8" x14ac:dyDescent="0.25">
      <c r="F42" s="29"/>
    </row>
    <row r="43" spans="2:8" x14ac:dyDescent="0.25">
      <c r="F43" s="29"/>
    </row>
    <row r="44" spans="2:8" x14ac:dyDescent="0.25">
      <c r="F44" s="29"/>
    </row>
    <row r="45" spans="2:8" x14ac:dyDescent="0.25">
      <c r="F45" s="29"/>
    </row>
    <row r="46" spans="2:8" x14ac:dyDescent="0.25">
      <c r="F46" s="29"/>
    </row>
    <row r="47" spans="2:8" x14ac:dyDescent="0.25">
      <c r="F47" s="29"/>
    </row>
    <row r="48" spans="2:8" x14ac:dyDescent="0.25">
      <c r="F48" s="29"/>
    </row>
    <row r="49" spans="6:6" x14ac:dyDescent="0.25">
      <c r="F49" s="29"/>
    </row>
    <row r="50" spans="6:6" x14ac:dyDescent="0.25">
      <c r="F50" s="29"/>
    </row>
    <row r="51" spans="6:6" x14ac:dyDescent="0.25">
      <c r="F51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C1:H50"/>
  <sheetViews>
    <sheetView showGridLines="0" view="pageBreakPreview" topLeftCell="A4" zoomScale="91" zoomScaleNormal="80" zoomScaleSheetLayoutView="91" workbookViewId="0">
      <selection activeCell="C15" sqref="C15"/>
    </sheetView>
  </sheetViews>
  <sheetFormatPr baseColWidth="10" defaultRowHeight="15" x14ac:dyDescent="0.25"/>
  <cols>
    <col min="1" max="1" width="2.28515625" customWidth="1"/>
    <col min="2" max="2" width="3.28515625" customWidth="1"/>
    <col min="3" max="3" width="88.85546875" customWidth="1"/>
    <col min="4" max="4" width="14.85546875" customWidth="1"/>
    <col min="5" max="5" width="14.7109375" customWidth="1"/>
    <col min="6" max="6" width="14.85546875" customWidth="1"/>
    <col min="7" max="7" width="14" customWidth="1"/>
    <col min="8" max="8" width="8.5703125" customWidth="1"/>
  </cols>
  <sheetData>
    <row r="1" spans="3:8" s="1" customFormat="1" ht="3.75" customHeight="1" thickBot="1" x14ac:dyDescent="0.25"/>
    <row r="2" spans="3:8" s="1" customFormat="1" ht="15.75" x14ac:dyDescent="0.25">
      <c r="C2" s="2"/>
      <c r="D2" s="3"/>
      <c r="E2" s="3"/>
      <c r="F2" s="3"/>
      <c r="G2" s="4"/>
      <c r="H2" s="5"/>
    </row>
    <row r="3" spans="3:8" s="1" customFormat="1" x14ac:dyDescent="0.2">
      <c r="C3" s="6"/>
      <c r="D3" s="7"/>
      <c r="E3" s="7"/>
      <c r="F3" s="7"/>
      <c r="G3" s="8"/>
    </row>
    <row r="4" spans="3:8" s="1" customFormat="1" x14ac:dyDescent="0.2">
      <c r="C4" s="6"/>
      <c r="D4" s="7"/>
      <c r="E4" s="7"/>
      <c r="F4" s="7"/>
      <c r="G4" s="8"/>
    </row>
    <row r="5" spans="3:8" s="1" customFormat="1" x14ac:dyDescent="0.2">
      <c r="C5" s="6"/>
      <c r="D5" s="7"/>
      <c r="E5" s="7"/>
      <c r="F5" s="7"/>
      <c r="G5" s="8"/>
    </row>
    <row r="6" spans="3:8" s="1" customFormat="1" ht="15.75" thickBot="1" x14ac:dyDescent="0.25">
      <c r="C6" s="9"/>
      <c r="D6" s="10"/>
      <c r="E6" s="10"/>
      <c r="F6" s="10"/>
      <c r="G6" s="11"/>
    </row>
    <row r="7" spans="3:8" s="1" customFormat="1" ht="5.25" customHeight="1" x14ac:dyDescent="0.2">
      <c r="C7" s="12"/>
      <c r="D7" s="13"/>
      <c r="E7" s="13"/>
      <c r="F7" s="13"/>
      <c r="G7" s="14"/>
    </row>
    <row r="8" spans="3:8" s="1" customFormat="1" ht="15.75" x14ac:dyDescent="0.25">
      <c r="C8" s="142" t="s">
        <v>0</v>
      </c>
      <c r="D8" s="143"/>
      <c r="E8" s="143"/>
      <c r="F8" s="143"/>
      <c r="G8" s="144"/>
    </row>
    <row r="9" spans="3:8" s="1" customFormat="1" ht="15.75" x14ac:dyDescent="0.25">
      <c r="C9" s="142" t="s">
        <v>1</v>
      </c>
      <c r="D9" s="143"/>
      <c r="E9" s="143"/>
      <c r="F9" s="143"/>
      <c r="G9" s="144"/>
    </row>
    <row r="10" spans="3:8" s="1" customFormat="1" ht="15.75" x14ac:dyDescent="0.25">
      <c r="C10" s="142" t="s">
        <v>2</v>
      </c>
      <c r="D10" s="143"/>
      <c r="E10" s="143"/>
      <c r="F10" s="143"/>
      <c r="G10" s="144"/>
    </row>
    <row r="11" spans="3:8" s="1" customFormat="1" ht="15.75" x14ac:dyDescent="0.25">
      <c r="C11" s="142" t="s">
        <v>37</v>
      </c>
      <c r="D11" s="143"/>
      <c r="E11" s="143"/>
      <c r="F11" s="143"/>
      <c r="G11" s="144"/>
    </row>
    <row r="12" spans="3:8" s="1" customFormat="1" ht="5.25" customHeight="1" x14ac:dyDescent="0.2">
      <c r="C12" s="12"/>
      <c r="D12" s="13"/>
      <c r="E12" s="13"/>
      <c r="F12" s="13"/>
      <c r="G12" s="15"/>
    </row>
    <row r="13" spans="3:8" s="1" customFormat="1" ht="31.5" customHeight="1" x14ac:dyDescent="0.2">
      <c r="C13" s="145" t="s">
        <v>3</v>
      </c>
      <c r="D13" s="147" t="s">
        <v>4</v>
      </c>
      <c r="E13" s="147"/>
      <c r="F13" s="147" t="s">
        <v>5</v>
      </c>
      <c r="G13" s="148"/>
    </row>
    <row r="14" spans="3:8" s="1" customFormat="1" ht="15.75" x14ac:dyDescent="0.2">
      <c r="C14" s="152"/>
      <c r="D14" s="48" t="s">
        <v>6</v>
      </c>
      <c r="E14" s="48" t="s">
        <v>7</v>
      </c>
      <c r="F14" s="48" t="s">
        <v>8</v>
      </c>
      <c r="G14" s="49" t="s">
        <v>7</v>
      </c>
    </row>
    <row r="15" spans="3:8" s="1" customFormat="1" x14ac:dyDescent="0.2">
      <c r="C15" s="50" t="s">
        <v>9</v>
      </c>
      <c r="D15" s="51">
        <f>SUM(D16:D31)</f>
        <v>680</v>
      </c>
      <c r="E15" s="52">
        <f>SUM(E16:E31)</f>
        <v>0.99999999999999989</v>
      </c>
      <c r="F15" s="51">
        <f>SUM(F16:F31)</f>
        <v>67706432</v>
      </c>
      <c r="G15" s="53">
        <f>SUM(G16:G31)</f>
        <v>1</v>
      </c>
    </row>
    <row r="16" spans="3:8" s="1" customFormat="1" x14ac:dyDescent="0.2">
      <c r="C16" s="54" t="s">
        <v>21</v>
      </c>
      <c r="D16" s="55">
        <v>122</v>
      </c>
      <c r="E16" s="56">
        <f>D16/$D$15</f>
        <v>0.17941176470588235</v>
      </c>
      <c r="F16" s="55">
        <v>252600</v>
      </c>
      <c r="G16" s="57">
        <f>F16/$F$15</f>
        <v>3.7308124581132852E-3</v>
      </c>
    </row>
    <row r="17" spans="3:7" s="1" customFormat="1" x14ac:dyDescent="0.2">
      <c r="C17" s="54" t="s">
        <v>10</v>
      </c>
      <c r="D17" s="55">
        <v>31</v>
      </c>
      <c r="E17" s="56">
        <f t="shared" ref="E17:E31" si="0">D17/$D$15</f>
        <v>4.5588235294117645E-2</v>
      </c>
      <c r="F17" s="55">
        <v>20290</v>
      </c>
      <c r="G17" s="57">
        <f t="shared" ref="G17:G31" si="1">F17/$F$15</f>
        <v>2.9967610758162533E-4</v>
      </c>
    </row>
    <row r="18" spans="3:7" s="1" customFormat="1" x14ac:dyDescent="0.2">
      <c r="C18" s="54" t="s">
        <v>11</v>
      </c>
      <c r="D18" s="55">
        <v>82</v>
      </c>
      <c r="E18" s="56">
        <f t="shared" si="0"/>
        <v>0.12058823529411765</v>
      </c>
      <c r="F18" s="55">
        <v>26371223</v>
      </c>
      <c r="G18" s="57">
        <f t="shared" si="1"/>
        <v>0.38949361561394935</v>
      </c>
    </row>
    <row r="19" spans="3:7" s="1" customFormat="1" x14ac:dyDescent="0.2">
      <c r="C19" s="54" t="s">
        <v>12</v>
      </c>
      <c r="D19" s="55">
        <v>56</v>
      </c>
      <c r="E19" s="56">
        <f t="shared" si="0"/>
        <v>8.2352941176470587E-2</v>
      </c>
      <c r="F19" s="55">
        <v>30128</v>
      </c>
      <c r="G19" s="57">
        <f t="shared" si="1"/>
        <v>4.449798801980881E-4</v>
      </c>
    </row>
    <row r="20" spans="3:7" s="1" customFormat="1" x14ac:dyDescent="0.2">
      <c r="C20" s="54" t="s">
        <v>13</v>
      </c>
      <c r="D20" s="55">
        <v>34</v>
      </c>
      <c r="E20" s="56">
        <f t="shared" si="0"/>
        <v>0.05</v>
      </c>
      <c r="F20" s="55">
        <v>109721</v>
      </c>
      <c r="G20" s="57">
        <f t="shared" si="1"/>
        <v>1.6205402759962304E-3</v>
      </c>
    </row>
    <row r="21" spans="3:7" s="1" customFormat="1" x14ac:dyDescent="0.2">
      <c r="C21" s="54" t="s">
        <v>14</v>
      </c>
      <c r="D21" s="55">
        <v>50</v>
      </c>
      <c r="E21" s="56">
        <f t="shared" si="0"/>
        <v>7.3529411764705885E-2</v>
      </c>
      <c r="F21" s="55">
        <v>1950351</v>
      </c>
      <c r="G21" s="57">
        <f t="shared" si="1"/>
        <v>2.880599290773438E-2</v>
      </c>
    </row>
    <row r="22" spans="3:7" s="1" customFormat="1" x14ac:dyDescent="0.2">
      <c r="C22" s="54" t="s">
        <v>15</v>
      </c>
      <c r="D22" s="55">
        <v>43</v>
      </c>
      <c r="E22" s="56">
        <f t="shared" si="0"/>
        <v>6.3235294117647056E-2</v>
      </c>
      <c r="F22" s="55">
        <v>278190</v>
      </c>
      <c r="G22" s="57">
        <f t="shared" si="1"/>
        <v>4.1087676869459022E-3</v>
      </c>
    </row>
    <row r="23" spans="3:7" s="1" customFormat="1" x14ac:dyDescent="0.2">
      <c r="C23" s="54" t="s">
        <v>16</v>
      </c>
      <c r="D23" s="55">
        <v>39</v>
      </c>
      <c r="E23" s="56">
        <f t="shared" si="0"/>
        <v>5.7352941176470586E-2</v>
      </c>
      <c r="F23" s="55">
        <v>547780</v>
      </c>
      <c r="G23" s="57">
        <f t="shared" si="1"/>
        <v>8.0905164224279319E-3</v>
      </c>
    </row>
    <row r="24" spans="3:7" s="1" customFormat="1" x14ac:dyDescent="0.2">
      <c r="C24" s="54" t="s">
        <v>17</v>
      </c>
      <c r="D24" s="55">
        <v>46</v>
      </c>
      <c r="E24" s="56">
        <f t="shared" si="0"/>
        <v>6.7647058823529407E-2</v>
      </c>
      <c r="F24" s="55">
        <v>378659</v>
      </c>
      <c r="G24" s="57">
        <f t="shared" si="1"/>
        <v>5.592659202599836E-3</v>
      </c>
    </row>
    <row r="25" spans="3:7" s="1" customFormat="1" x14ac:dyDescent="0.2">
      <c r="C25" s="54" t="s">
        <v>34</v>
      </c>
      <c r="D25" s="55">
        <v>114</v>
      </c>
      <c r="E25" s="56">
        <f t="shared" si="0"/>
        <v>0.1676470588235294</v>
      </c>
      <c r="F25" s="55">
        <v>36348810</v>
      </c>
      <c r="G25" s="57">
        <f t="shared" si="1"/>
        <v>0.53685903873948049</v>
      </c>
    </row>
    <row r="26" spans="3:7" s="1" customFormat="1" x14ac:dyDescent="0.2">
      <c r="C26" s="54" t="s">
        <v>22</v>
      </c>
      <c r="D26" s="55">
        <v>1</v>
      </c>
      <c r="E26" s="56">
        <f t="shared" si="0"/>
        <v>1.4705882352941176E-3</v>
      </c>
      <c r="F26" s="55">
        <v>321299</v>
      </c>
      <c r="G26" s="57">
        <f t="shared" si="1"/>
        <v>4.7454723356268429E-3</v>
      </c>
    </row>
    <row r="27" spans="3:7" s="1" customFormat="1" ht="15" customHeight="1" x14ac:dyDescent="0.2">
      <c r="C27" s="54" t="s">
        <v>38</v>
      </c>
      <c r="D27" s="55">
        <v>15</v>
      </c>
      <c r="E27" s="56">
        <f t="shared" si="0"/>
        <v>2.2058823529411766E-2</v>
      </c>
      <c r="F27" s="55">
        <v>1285</v>
      </c>
      <c r="G27" s="57">
        <f t="shared" si="1"/>
        <v>1.8978994491985636E-5</v>
      </c>
    </row>
    <row r="28" spans="3:7" s="1" customFormat="1" ht="15" customHeight="1" x14ac:dyDescent="0.2">
      <c r="C28" s="54" t="s">
        <v>19</v>
      </c>
      <c r="D28" s="55">
        <v>37</v>
      </c>
      <c r="E28" s="56">
        <f t="shared" si="0"/>
        <v>5.4411764705882354E-2</v>
      </c>
      <c r="F28" s="55">
        <v>882326</v>
      </c>
      <c r="G28" s="57">
        <f t="shared" si="1"/>
        <v>1.3031642252245694E-2</v>
      </c>
    </row>
    <row r="29" spans="3:7" s="1" customFormat="1" ht="15" customHeight="1" x14ac:dyDescent="0.2">
      <c r="C29" s="54" t="s">
        <v>28</v>
      </c>
      <c r="D29" s="55">
        <v>1</v>
      </c>
      <c r="E29" s="56">
        <f t="shared" si="0"/>
        <v>1.4705882352941176E-3</v>
      </c>
      <c r="F29" s="55">
        <v>3208</v>
      </c>
      <c r="G29" s="57">
        <f t="shared" si="1"/>
        <v>4.7381022825128343E-5</v>
      </c>
    </row>
    <row r="30" spans="3:7" s="1" customFormat="1" ht="15" customHeight="1" x14ac:dyDescent="0.2">
      <c r="C30" s="54" t="s">
        <v>23</v>
      </c>
      <c r="D30" s="55">
        <v>5</v>
      </c>
      <c r="E30" s="56">
        <f t="shared" si="0"/>
        <v>7.3529411764705881E-3</v>
      </c>
      <c r="F30" s="55">
        <v>18852</v>
      </c>
      <c r="G30" s="57">
        <f t="shared" si="1"/>
        <v>2.7843735732522429E-4</v>
      </c>
    </row>
    <row r="31" spans="3:7" s="1" customFormat="1" ht="15" customHeight="1" x14ac:dyDescent="0.2">
      <c r="C31" s="58" t="s">
        <v>24</v>
      </c>
      <c r="D31" s="59">
        <v>4</v>
      </c>
      <c r="E31" s="60">
        <f t="shared" si="0"/>
        <v>5.8823529411764705E-3</v>
      </c>
      <c r="F31" s="59">
        <v>191710</v>
      </c>
      <c r="G31" s="61">
        <f t="shared" si="1"/>
        <v>2.8314887424580283E-3</v>
      </c>
    </row>
    <row r="32" spans="3:7" s="1" customFormat="1" ht="15" customHeight="1" x14ac:dyDescent="0.2">
      <c r="C32" s="28" t="s">
        <v>20</v>
      </c>
      <c r="D32" s="55"/>
      <c r="E32" s="56"/>
      <c r="F32" s="55"/>
      <c r="G32" s="62"/>
    </row>
    <row r="33" spans="7:7" s="28" customFormat="1" ht="12" x14ac:dyDescent="0.2"/>
    <row r="37" spans="7:7" x14ac:dyDescent="0.25">
      <c r="G37" s="29"/>
    </row>
    <row r="38" spans="7:7" x14ac:dyDescent="0.25">
      <c r="G38" s="29"/>
    </row>
    <row r="39" spans="7:7" x14ac:dyDescent="0.25">
      <c r="G39" s="29"/>
    </row>
    <row r="40" spans="7:7" x14ac:dyDescent="0.25">
      <c r="G40" s="29"/>
    </row>
    <row r="41" spans="7:7" x14ac:dyDescent="0.25">
      <c r="G41" s="29"/>
    </row>
    <row r="42" spans="7:7" x14ac:dyDescent="0.25">
      <c r="G42" s="29"/>
    </row>
    <row r="43" spans="7:7" x14ac:dyDescent="0.25">
      <c r="G43" s="29"/>
    </row>
    <row r="44" spans="7:7" x14ac:dyDescent="0.25">
      <c r="G44" s="29"/>
    </row>
    <row r="45" spans="7:7" x14ac:dyDescent="0.25">
      <c r="G45" s="29"/>
    </row>
    <row r="46" spans="7:7" x14ac:dyDescent="0.25">
      <c r="G46" s="29"/>
    </row>
    <row r="47" spans="7:7" x14ac:dyDescent="0.25">
      <c r="G47" s="29"/>
    </row>
    <row r="48" spans="7:7" x14ac:dyDescent="0.25">
      <c r="G48" s="29"/>
    </row>
    <row r="49" spans="7:7" x14ac:dyDescent="0.25">
      <c r="G49" s="29"/>
    </row>
    <row r="50" spans="7:7" x14ac:dyDescent="0.25">
      <c r="G50" s="29"/>
    </row>
  </sheetData>
  <mergeCells count="7"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94488188976377963" right="0.94488188976377963" top="0.74803149606299213" bottom="0.74803149606299213" header="0.31496062992125984" footer="0.31496062992125984"/>
  <pageSetup scale="71" orientation="landscape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B1:K46"/>
  <sheetViews>
    <sheetView showGridLines="0" view="pageBreakPreview" topLeftCell="A7" zoomScale="80" zoomScaleNormal="80" zoomScaleSheetLayoutView="80" workbookViewId="0">
      <selection activeCell="C18" sqref="C18"/>
    </sheetView>
  </sheetViews>
  <sheetFormatPr baseColWidth="10" defaultRowHeight="15" x14ac:dyDescent="0.25"/>
  <cols>
    <col min="1" max="1" width="1.140625" customWidth="1"/>
    <col min="2" max="2" width="79.85546875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85"/>
    </row>
    <row r="3" spans="2:11" s="1" customFormat="1" x14ac:dyDescent="0.2">
      <c r="B3" s="6"/>
      <c r="F3" s="8"/>
    </row>
    <row r="4" spans="2:11" s="1" customFormat="1" x14ac:dyDescent="0.2">
      <c r="B4" s="6"/>
      <c r="F4" s="8"/>
    </row>
    <row r="5" spans="2:11" s="1" customFormat="1" x14ac:dyDescent="0.2">
      <c r="B5" s="6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10"/>
      <c r="D7" s="110"/>
      <c r="E7" s="110"/>
      <c r="F7" s="14"/>
    </row>
    <row r="8" spans="2:11" s="1" customFormat="1" ht="15.75" x14ac:dyDescent="0.25">
      <c r="B8" s="142" t="s">
        <v>0</v>
      </c>
      <c r="C8" s="158"/>
      <c r="D8" s="158"/>
      <c r="E8" s="158"/>
      <c r="F8" s="144"/>
    </row>
    <row r="9" spans="2:11" s="1" customFormat="1" ht="15.75" x14ac:dyDescent="0.25">
      <c r="B9" s="142" t="s">
        <v>1</v>
      </c>
      <c r="C9" s="158"/>
      <c r="D9" s="158"/>
      <c r="E9" s="158"/>
      <c r="F9" s="144"/>
    </row>
    <row r="10" spans="2:11" s="1" customFormat="1" ht="15.75" x14ac:dyDescent="0.25">
      <c r="B10" s="142" t="s">
        <v>2</v>
      </c>
      <c r="C10" s="158"/>
      <c r="D10" s="158"/>
      <c r="E10" s="158"/>
      <c r="F10" s="144"/>
    </row>
    <row r="11" spans="2:11" s="1" customFormat="1" ht="15.75" x14ac:dyDescent="0.25">
      <c r="B11" s="157" t="s">
        <v>105</v>
      </c>
      <c r="C11" s="158"/>
      <c r="D11" s="158"/>
      <c r="E11" s="158"/>
      <c r="F11" s="144"/>
    </row>
    <row r="12" spans="2:11" s="1" customFormat="1" ht="5.25" customHeight="1" x14ac:dyDescent="0.2">
      <c r="B12" s="12"/>
      <c r="C12" s="110"/>
      <c r="D12" s="110"/>
      <c r="E12" s="110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f>SUM(C16:C28)</f>
        <v>456</v>
      </c>
      <c r="D15" s="18">
        <f>SUM(D16:D28)</f>
        <v>1</v>
      </c>
      <c r="E15" s="17">
        <f>SUM(E16:E28)</f>
        <v>89622616</v>
      </c>
      <c r="F15" s="19">
        <f>SUM(F16:F28)</f>
        <v>0.99999999999999978</v>
      </c>
      <c r="G15" s="80"/>
      <c r="H15" s="80"/>
      <c r="I15" s="80"/>
      <c r="J15" s="80"/>
      <c r="K15" s="80"/>
    </row>
    <row r="16" spans="2:11" s="1" customFormat="1" x14ac:dyDescent="0.2">
      <c r="B16" s="111" t="s">
        <v>21</v>
      </c>
      <c r="C16" s="106">
        <v>49</v>
      </c>
      <c r="D16" s="107">
        <f>C16/$C$15</f>
        <v>0.10745614035087719</v>
      </c>
      <c r="E16" s="106">
        <v>145968</v>
      </c>
      <c r="F16" s="23">
        <f>E16/$E$15</f>
        <v>1.6286960425256946E-3</v>
      </c>
      <c r="G16" s="82"/>
      <c r="H16" s="83"/>
      <c r="I16" s="80"/>
      <c r="J16" s="80"/>
      <c r="K16" s="80"/>
    </row>
    <row r="17" spans="2:8" s="1" customFormat="1" x14ac:dyDescent="0.2">
      <c r="B17" s="111" t="s">
        <v>10</v>
      </c>
      <c r="C17" s="106">
        <v>36</v>
      </c>
      <c r="D17" s="107">
        <f t="shared" ref="D17:D28" si="0">C17/$C$15</f>
        <v>7.8947368421052627E-2</v>
      </c>
      <c r="E17" s="106">
        <v>16643</v>
      </c>
      <c r="F17" s="23">
        <f t="shared" ref="F17:F28" si="1">E17/$E$15</f>
        <v>1.857008949616021E-4</v>
      </c>
      <c r="G17" s="82"/>
      <c r="H17" s="83"/>
    </row>
    <row r="18" spans="2:8" s="1" customFormat="1" x14ac:dyDescent="0.2">
      <c r="B18" s="111" t="s">
        <v>11</v>
      </c>
      <c r="C18" s="106">
        <v>64</v>
      </c>
      <c r="D18" s="107">
        <f t="shared" si="0"/>
        <v>0.14035087719298245</v>
      </c>
      <c r="E18" s="106">
        <v>47453766</v>
      </c>
      <c r="F18" s="23">
        <f t="shared" si="1"/>
        <v>0.52948427660268249</v>
      </c>
      <c r="G18" s="82"/>
      <c r="H18" s="83"/>
    </row>
    <row r="19" spans="2:8" s="1" customFormat="1" x14ac:dyDescent="0.2">
      <c r="B19" s="111" t="s">
        <v>49</v>
      </c>
      <c r="C19" s="106">
        <v>24</v>
      </c>
      <c r="D19" s="107">
        <f t="shared" si="0"/>
        <v>5.2631578947368418E-2</v>
      </c>
      <c r="E19" s="106">
        <v>11426756</v>
      </c>
      <c r="F19" s="23">
        <f t="shared" si="1"/>
        <v>0.12749857692170022</v>
      </c>
      <c r="G19" s="82"/>
      <c r="H19" s="83"/>
    </row>
    <row r="20" spans="2:8" s="1" customFormat="1" x14ac:dyDescent="0.2">
      <c r="B20" s="111" t="s">
        <v>14</v>
      </c>
      <c r="C20" s="106">
        <v>27</v>
      </c>
      <c r="D20" s="107">
        <f t="shared" si="0"/>
        <v>5.921052631578947E-2</v>
      </c>
      <c r="E20" s="106">
        <v>3793806</v>
      </c>
      <c r="F20" s="23">
        <f t="shared" si="1"/>
        <v>4.2330900048710922E-2</v>
      </c>
      <c r="G20" s="82"/>
      <c r="H20" s="83"/>
    </row>
    <row r="21" spans="2:8" s="1" customFormat="1" x14ac:dyDescent="0.2">
      <c r="B21" s="112" t="s">
        <v>15</v>
      </c>
      <c r="C21" s="106">
        <v>38</v>
      </c>
      <c r="D21" s="107">
        <f t="shared" si="0"/>
        <v>8.3333333333333329E-2</v>
      </c>
      <c r="E21" s="106">
        <v>373219</v>
      </c>
      <c r="F21" s="23">
        <f t="shared" si="1"/>
        <v>4.1643395010920008E-3</v>
      </c>
      <c r="G21" s="82"/>
      <c r="H21" s="83"/>
    </row>
    <row r="22" spans="2:8" s="1" customFormat="1" x14ac:dyDescent="0.2">
      <c r="B22" s="111" t="s">
        <v>16</v>
      </c>
      <c r="C22" s="106">
        <v>29</v>
      </c>
      <c r="D22" s="107">
        <f t="shared" si="0"/>
        <v>6.3596491228070179E-2</v>
      </c>
      <c r="E22" s="106">
        <v>378830</v>
      </c>
      <c r="F22" s="23">
        <f t="shared" si="1"/>
        <v>4.2269464662803412E-3</v>
      </c>
      <c r="G22" s="82"/>
      <c r="H22" s="83"/>
    </row>
    <row r="23" spans="2:8" s="1" customFormat="1" x14ac:dyDescent="0.2">
      <c r="B23" s="111" t="s">
        <v>17</v>
      </c>
      <c r="C23" s="106">
        <v>29</v>
      </c>
      <c r="D23" s="107">
        <f t="shared" si="0"/>
        <v>6.3596491228070179E-2</v>
      </c>
      <c r="E23" s="106">
        <v>139116</v>
      </c>
      <c r="F23" s="23">
        <f t="shared" si="1"/>
        <v>1.5522421260276535E-3</v>
      </c>
      <c r="G23" s="82"/>
      <c r="H23" s="83"/>
    </row>
    <row r="24" spans="2:8" s="1" customFormat="1" x14ac:dyDescent="0.2">
      <c r="B24" s="111" t="s">
        <v>34</v>
      </c>
      <c r="C24" s="106">
        <v>64</v>
      </c>
      <c r="D24" s="107">
        <f t="shared" si="0"/>
        <v>0.14035087719298245</v>
      </c>
      <c r="E24" s="106">
        <v>24087385</v>
      </c>
      <c r="F24" s="23">
        <f t="shared" si="1"/>
        <v>0.26876458281467702</v>
      </c>
      <c r="G24" s="82"/>
      <c r="H24" s="83"/>
    </row>
    <row r="25" spans="2:8" s="1" customFormat="1" x14ac:dyDescent="0.2">
      <c r="B25" s="111" t="s">
        <v>50</v>
      </c>
      <c r="C25" s="106">
        <v>47</v>
      </c>
      <c r="D25" s="107">
        <f t="shared" si="0"/>
        <v>0.10307017543859649</v>
      </c>
      <c r="E25" s="106">
        <v>1750246</v>
      </c>
      <c r="F25" s="23">
        <f t="shared" si="1"/>
        <v>1.9529066190167893E-2</v>
      </c>
      <c r="G25" s="82"/>
      <c r="H25" s="83"/>
    </row>
    <row r="26" spans="2:8" s="1" customFormat="1" x14ac:dyDescent="0.2">
      <c r="B26" s="111" t="s">
        <v>38</v>
      </c>
      <c r="C26" s="106">
        <v>26</v>
      </c>
      <c r="D26" s="107">
        <f t="shared" si="0"/>
        <v>5.701754385964912E-2</v>
      </c>
      <c r="E26" s="106">
        <v>19479</v>
      </c>
      <c r="F26" s="23">
        <f t="shared" si="1"/>
        <v>2.1734469344211063E-4</v>
      </c>
      <c r="G26" s="82"/>
      <c r="H26" s="83"/>
    </row>
    <row r="27" spans="2:8" s="1" customFormat="1" x14ac:dyDescent="0.2">
      <c r="B27" s="111" t="s">
        <v>19</v>
      </c>
      <c r="C27" s="106">
        <v>22</v>
      </c>
      <c r="D27" s="107">
        <f t="shared" si="0"/>
        <v>4.8245614035087717E-2</v>
      </c>
      <c r="E27" s="106">
        <v>33351</v>
      </c>
      <c r="F27" s="23">
        <f t="shared" si="1"/>
        <v>3.7212705328753181E-4</v>
      </c>
      <c r="G27" s="82"/>
      <c r="H27" s="83"/>
    </row>
    <row r="28" spans="2:8" s="1" customFormat="1" x14ac:dyDescent="0.2">
      <c r="B28" s="114" t="s">
        <v>28</v>
      </c>
      <c r="C28" s="108">
        <v>1</v>
      </c>
      <c r="D28" s="109">
        <f t="shared" si="0"/>
        <v>2.1929824561403508E-3</v>
      </c>
      <c r="E28" s="108">
        <v>4051</v>
      </c>
      <c r="F28" s="27">
        <f t="shared" si="1"/>
        <v>4.5200644444478163E-5</v>
      </c>
      <c r="G28" s="82"/>
      <c r="H28" s="83"/>
    </row>
    <row r="29" spans="2:8" s="28" customFormat="1" ht="12" x14ac:dyDescent="0.2">
      <c r="B29" s="28" t="s">
        <v>20</v>
      </c>
    </row>
    <row r="33" spans="6:6" x14ac:dyDescent="0.25">
      <c r="F33" s="29"/>
    </row>
    <row r="34" spans="6:6" x14ac:dyDescent="0.25">
      <c r="F34" s="29"/>
    </row>
    <row r="35" spans="6:6" x14ac:dyDescent="0.25">
      <c r="F35" s="29"/>
    </row>
    <row r="36" spans="6:6" x14ac:dyDescent="0.25">
      <c r="F36" s="29"/>
    </row>
    <row r="37" spans="6:6" x14ac:dyDescent="0.25">
      <c r="F37" s="29"/>
    </row>
    <row r="38" spans="6:6" x14ac:dyDescent="0.25">
      <c r="F38" s="29"/>
    </row>
    <row r="39" spans="6:6" x14ac:dyDescent="0.25">
      <c r="F39" s="29"/>
    </row>
    <row r="40" spans="6:6" x14ac:dyDescent="0.25">
      <c r="F40" s="29"/>
    </row>
    <row r="41" spans="6:6" x14ac:dyDescent="0.25">
      <c r="F41" s="29"/>
    </row>
    <row r="42" spans="6:6" x14ac:dyDescent="0.25">
      <c r="F42" s="29"/>
    </row>
    <row r="43" spans="6:6" x14ac:dyDescent="0.25">
      <c r="F43" s="29"/>
    </row>
    <row r="44" spans="6:6" x14ac:dyDescent="0.25">
      <c r="F44" s="29"/>
    </row>
    <row r="45" spans="6:6" x14ac:dyDescent="0.25">
      <c r="F45" s="29"/>
    </row>
    <row r="46" spans="6:6" x14ac:dyDescent="0.25">
      <c r="F46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B1:K51"/>
  <sheetViews>
    <sheetView showGridLines="0" view="pageBreakPreview" topLeftCell="A13" zoomScale="80" zoomScaleNormal="80" zoomScaleSheetLayoutView="80" workbookViewId="0">
      <selection activeCell="D16" sqref="D16"/>
    </sheetView>
  </sheetViews>
  <sheetFormatPr baseColWidth="10" defaultRowHeight="15" x14ac:dyDescent="0.25"/>
  <cols>
    <col min="1" max="1" width="1.140625" customWidth="1"/>
    <col min="2" max="2" width="88.140625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85"/>
    </row>
    <row r="3" spans="2:11" s="1" customFormat="1" x14ac:dyDescent="0.2">
      <c r="B3" s="6"/>
      <c r="F3" s="8"/>
    </row>
    <row r="4" spans="2:11" s="1" customFormat="1" x14ac:dyDescent="0.2">
      <c r="B4" s="6"/>
      <c r="F4" s="8"/>
    </row>
    <row r="5" spans="2:11" s="1" customFormat="1" x14ac:dyDescent="0.2">
      <c r="B5" s="6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10"/>
      <c r="D7" s="110"/>
      <c r="E7" s="110"/>
      <c r="F7" s="14"/>
    </row>
    <row r="8" spans="2:11" s="1" customFormat="1" ht="15.75" x14ac:dyDescent="0.25">
      <c r="B8" s="142" t="s">
        <v>0</v>
      </c>
      <c r="C8" s="158"/>
      <c r="D8" s="158"/>
      <c r="E8" s="158"/>
      <c r="F8" s="144"/>
    </row>
    <row r="9" spans="2:11" s="1" customFormat="1" ht="15.75" x14ac:dyDescent="0.25">
      <c r="B9" s="142" t="s">
        <v>1</v>
      </c>
      <c r="C9" s="158"/>
      <c r="D9" s="158"/>
      <c r="E9" s="158"/>
      <c r="F9" s="144"/>
    </row>
    <row r="10" spans="2:11" s="1" customFormat="1" ht="15.75" x14ac:dyDescent="0.25">
      <c r="B10" s="142" t="s">
        <v>2</v>
      </c>
      <c r="C10" s="158"/>
      <c r="D10" s="158"/>
      <c r="E10" s="158"/>
      <c r="F10" s="144"/>
    </row>
    <row r="11" spans="2:11" s="1" customFormat="1" ht="15.75" x14ac:dyDescent="0.25">
      <c r="B11" s="157" t="s">
        <v>106</v>
      </c>
      <c r="C11" s="158"/>
      <c r="D11" s="158"/>
      <c r="E11" s="158"/>
      <c r="F11" s="144"/>
    </row>
    <row r="12" spans="2:11" s="1" customFormat="1" ht="5.25" customHeight="1" x14ac:dyDescent="0.2">
      <c r="B12" s="12"/>
      <c r="C12" s="110"/>
      <c r="D12" s="110"/>
      <c r="E12" s="110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f>SUM(C16:C33)</f>
        <v>478</v>
      </c>
      <c r="D15" s="18">
        <v>0.99999999999999989</v>
      </c>
      <c r="E15" s="115">
        <f>SUM(E16:E33)</f>
        <v>77747763</v>
      </c>
      <c r="F15" s="19">
        <v>1</v>
      </c>
      <c r="G15" s="80"/>
      <c r="H15" s="80"/>
      <c r="I15" s="80"/>
      <c r="J15" s="80"/>
      <c r="K15" s="80"/>
    </row>
    <row r="16" spans="2:11" s="1" customFormat="1" x14ac:dyDescent="0.2">
      <c r="B16" s="111" t="s">
        <v>21</v>
      </c>
      <c r="C16" s="106">
        <v>83</v>
      </c>
      <c r="D16" s="107">
        <v>0.17364016736401675</v>
      </c>
      <c r="E16" s="106">
        <v>249229</v>
      </c>
      <c r="F16" s="23">
        <v>3.2056099157476725E-3</v>
      </c>
      <c r="G16" s="82"/>
      <c r="H16" s="83"/>
      <c r="I16" s="80"/>
      <c r="J16" s="80"/>
      <c r="K16" s="80"/>
    </row>
    <row r="17" spans="2:8" s="1" customFormat="1" x14ac:dyDescent="0.2">
      <c r="B17" s="111" t="s">
        <v>10</v>
      </c>
      <c r="C17" s="106">
        <v>24</v>
      </c>
      <c r="D17" s="107">
        <v>5.0209205020920501E-2</v>
      </c>
      <c r="E17" s="106">
        <v>11550</v>
      </c>
      <c r="F17" s="23">
        <v>1.485573289099006E-4</v>
      </c>
      <c r="G17" s="82"/>
      <c r="H17" s="83"/>
    </row>
    <row r="18" spans="2:8" s="1" customFormat="1" x14ac:dyDescent="0.2">
      <c r="B18" s="111" t="s">
        <v>11</v>
      </c>
      <c r="C18" s="106">
        <v>49</v>
      </c>
      <c r="D18" s="107">
        <v>0.10251046025104603</v>
      </c>
      <c r="E18" s="106">
        <v>33886817</v>
      </c>
      <c r="F18" s="23">
        <v>0.43585584578169795</v>
      </c>
      <c r="G18" s="82"/>
      <c r="H18" s="83"/>
    </row>
    <row r="19" spans="2:8" s="1" customFormat="1" x14ac:dyDescent="0.2">
      <c r="B19" s="111" t="s">
        <v>49</v>
      </c>
      <c r="C19" s="106">
        <v>42</v>
      </c>
      <c r="D19" s="107">
        <v>8.7866108786610872E-2</v>
      </c>
      <c r="E19" s="106">
        <v>17440947</v>
      </c>
      <c r="F19" s="23">
        <v>0.22432731601551031</v>
      </c>
      <c r="G19" s="82"/>
      <c r="H19" s="83"/>
    </row>
    <row r="20" spans="2:8" s="1" customFormat="1" x14ac:dyDescent="0.2">
      <c r="B20" s="111" t="s">
        <v>14</v>
      </c>
      <c r="C20" s="106">
        <v>26</v>
      </c>
      <c r="D20" s="107">
        <v>5.4393305439330547E-2</v>
      </c>
      <c r="E20" s="106">
        <v>2814917</v>
      </c>
      <c r="F20" s="23">
        <v>3.6205761958707415E-2</v>
      </c>
      <c r="G20" s="82"/>
      <c r="H20" s="83"/>
    </row>
    <row r="21" spans="2:8" s="1" customFormat="1" x14ac:dyDescent="0.2">
      <c r="B21" s="112" t="s">
        <v>15</v>
      </c>
      <c r="C21" s="106">
        <v>26</v>
      </c>
      <c r="D21" s="107">
        <v>5.4393305439330547E-2</v>
      </c>
      <c r="E21" s="106">
        <v>217207</v>
      </c>
      <c r="F21" s="23">
        <v>2.7937395446348727E-3</v>
      </c>
      <c r="G21" s="82"/>
      <c r="H21" s="83"/>
    </row>
    <row r="22" spans="2:8" s="1" customFormat="1" x14ac:dyDescent="0.2">
      <c r="B22" s="111" t="s">
        <v>16</v>
      </c>
      <c r="C22" s="106">
        <v>30</v>
      </c>
      <c r="D22" s="107">
        <v>6.2761506276150625E-2</v>
      </c>
      <c r="E22" s="106">
        <v>358077</v>
      </c>
      <c r="F22" s="23">
        <v>4.6056244730796952E-3</v>
      </c>
      <c r="G22" s="82"/>
      <c r="H22" s="83"/>
    </row>
    <row r="23" spans="2:8" s="1" customFormat="1" x14ac:dyDescent="0.2">
      <c r="B23" s="111" t="s">
        <v>17</v>
      </c>
      <c r="C23" s="106">
        <v>26</v>
      </c>
      <c r="D23" s="107">
        <v>5.4393305439330547E-2</v>
      </c>
      <c r="E23" s="106">
        <v>184351</v>
      </c>
      <c r="F23" s="23">
        <v>2.3711421767852021E-3</v>
      </c>
      <c r="G23" s="82"/>
      <c r="H23" s="83"/>
    </row>
    <row r="24" spans="2:8" s="1" customFormat="1" x14ac:dyDescent="0.2">
      <c r="B24" s="111" t="s">
        <v>34</v>
      </c>
      <c r="C24" s="106">
        <v>46</v>
      </c>
      <c r="D24" s="107">
        <v>9.6234309623430964E-2</v>
      </c>
      <c r="E24" s="106">
        <v>21227340</v>
      </c>
      <c r="F24" s="23">
        <v>0.27302830565041464</v>
      </c>
      <c r="G24" s="82"/>
      <c r="H24" s="83"/>
    </row>
    <row r="25" spans="2:8" s="1" customFormat="1" x14ac:dyDescent="0.2">
      <c r="B25" s="111" t="s">
        <v>50</v>
      </c>
      <c r="C25" s="106">
        <v>42</v>
      </c>
      <c r="D25" s="107">
        <v>8.7866108786610872E-2</v>
      </c>
      <c r="E25" s="106">
        <v>1056663</v>
      </c>
      <c r="F25" s="23">
        <v>1.3590911934019246E-2</v>
      </c>
      <c r="G25" s="82"/>
      <c r="H25" s="83"/>
    </row>
    <row r="26" spans="2:8" s="1" customFormat="1" x14ac:dyDescent="0.2">
      <c r="B26" s="111" t="s">
        <v>38</v>
      </c>
      <c r="C26" s="106">
        <v>42</v>
      </c>
      <c r="D26" s="107">
        <v>8.7866108786610872E-2</v>
      </c>
      <c r="E26" s="106">
        <v>11628</v>
      </c>
      <c r="F26" s="23">
        <v>1.495605732090324E-4</v>
      </c>
      <c r="G26" s="82"/>
      <c r="H26" s="83"/>
    </row>
    <row r="27" spans="2:8" s="1" customFormat="1" x14ac:dyDescent="0.2">
      <c r="B27" s="111" t="s">
        <v>19</v>
      </c>
      <c r="C27" s="106">
        <v>18</v>
      </c>
      <c r="D27" s="107">
        <v>3.7656903765690378E-2</v>
      </c>
      <c r="E27" s="106">
        <v>37195</v>
      </c>
      <c r="F27" s="23">
        <v>4.7840604751547643E-4</v>
      </c>
      <c r="G27" s="82"/>
      <c r="H27" s="83"/>
    </row>
    <row r="28" spans="2:8" s="1" customFormat="1" x14ac:dyDescent="0.2">
      <c r="B28" s="112" t="s">
        <v>28</v>
      </c>
      <c r="C28" s="106">
        <v>3</v>
      </c>
      <c r="D28" s="107">
        <v>6.2761506276150627E-3</v>
      </c>
      <c r="E28" s="106">
        <v>12353</v>
      </c>
      <c r="F28" s="23">
        <v>1.5888560034839846E-4</v>
      </c>
      <c r="G28" s="82"/>
      <c r="H28" s="83"/>
    </row>
    <row r="29" spans="2:8" s="1" customFormat="1" ht="30.75" customHeight="1" x14ac:dyDescent="0.2">
      <c r="B29" s="111" t="s">
        <v>23</v>
      </c>
      <c r="C29" s="106">
        <v>6</v>
      </c>
      <c r="D29" s="107">
        <v>1.2552301255230125E-2</v>
      </c>
      <c r="E29" s="106">
        <v>21054</v>
      </c>
      <c r="F29" s="23">
        <v>2.7079878812719024E-4</v>
      </c>
      <c r="G29" s="82"/>
      <c r="H29" s="83"/>
    </row>
    <row r="30" spans="2:8" s="1" customFormat="1" ht="27.75" customHeight="1" x14ac:dyDescent="0.2">
      <c r="B30" s="111" t="s">
        <v>24</v>
      </c>
      <c r="C30" s="106">
        <v>5</v>
      </c>
      <c r="D30" s="107">
        <v>1.0460251046025104E-2</v>
      </c>
      <c r="E30" s="106">
        <v>93122</v>
      </c>
      <c r="F30" s="23">
        <v>1.1977450720993734E-3</v>
      </c>
      <c r="G30" s="82"/>
      <c r="H30" s="83"/>
    </row>
    <row r="31" spans="2:8" s="1" customFormat="1" ht="28.5" x14ac:dyDescent="0.2">
      <c r="B31" s="111" t="s">
        <v>25</v>
      </c>
      <c r="C31" s="106">
        <v>7</v>
      </c>
      <c r="D31" s="107">
        <v>1.4644351464435146E-2</v>
      </c>
      <c r="E31" s="106">
        <v>119975</v>
      </c>
      <c r="F31" s="79">
        <v>1.5431312152350931E-3</v>
      </c>
      <c r="G31" s="82"/>
      <c r="H31" s="83"/>
    </row>
    <row r="32" spans="2:8" s="1" customFormat="1" x14ac:dyDescent="0.2">
      <c r="B32" s="111" t="s">
        <v>41</v>
      </c>
      <c r="C32" s="106">
        <v>1</v>
      </c>
      <c r="D32" s="107">
        <v>2.0920502092050207E-3</v>
      </c>
      <c r="E32" s="106">
        <v>1417</v>
      </c>
      <c r="F32" s="23">
        <v>1.8225604767560967E-5</v>
      </c>
      <c r="G32" s="82"/>
      <c r="H32" s="83"/>
    </row>
    <row r="33" spans="2:8" s="1" customFormat="1" x14ac:dyDescent="0.2">
      <c r="B33" s="113" t="s">
        <v>79</v>
      </c>
      <c r="C33" s="108">
        <v>2</v>
      </c>
      <c r="D33" s="109">
        <v>4.1841004184100415E-3</v>
      </c>
      <c r="E33" s="108">
        <v>3921</v>
      </c>
      <c r="F33" s="27">
        <v>5.0432319190971452E-5</v>
      </c>
      <c r="G33" s="82"/>
      <c r="H33" s="83"/>
    </row>
    <row r="34" spans="2:8" s="28" customFormat="1" ht="12" x14ac:dyDescent="0.2">
      <c r="B34" s="28" t="s">
        <v>20</v>
      </c>
    </row>
    <row r="38" spans="2:8" x14ac:dyDescent="0.25">
      <c r="F38" s="29"/>
    </row>
    <row r="39" spans="2:8" x14ac:dyDescent="0.25">
      <c r="F39" s="29"/>
    </row>
    <row r="40" spans="2:8" x14ac:dyDescent="0.25">
      <c r="F40" s="29"/>
    </row>
    <row r="41" spans="2:8" x14ac:dyDescent="0.25">
      <c r="F41" s="29"/>
    </row>
    <row r="42" spans="2:8" x14ac:dyDescent="0.25">
      <c r="F42" s="29"/>
    </row>
    <row r="43" spans="2:8" x14ac:dyDescent="0.25">
      <c r="F43" s="29"/>
    </row>
    <row r="44" spans="2:8" x14ac:dyDescent="0.25">
      <c r="F44" s="29"/>
    </row>
    <row r="45" spans="2:8" x14ac:dyDescent="0.25">
      <c r="F45" s="29"/>
    </row>
    <row r="46" spans="2:8" x14ac:dyDescent="0.25">
      <c r="F46" s="29"/>
    </row>
    <row r="47" spans="2:8" x14ac:dyDescent="0.25">
      <c r="F47" s="29"/>
    </row>
    <row r="48" spans="2:8" x14ac:dyDescent="0.25">
      <c r="F48" s="29"/>
    </row>
    <row r="49" spans="6:6" x14ac:dyDescent="0.25">
      <c r="F49" s="29"/>
    </row>
    <row r="50" spans="6:6" x14ac:dyDescent="0.25">
      <c r="F50" s="29"/>
    </row>
    <row r="51" spans="6:6" x14ac:dyDescent="0.25">
      <c r="F51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B1:K51"/>
  <sheetViews>
    <sheetView showGridLines="0" view="pageBreakPreview" topLeftCell="B7" zoomScale="80" zoomScaleNormal="80" zoomScaleSheetLayoutView="80" workbookViewId="0">
      <selection activeCell="B22" sqref="B22"/>
    </sheetView>
  </sheetViews>
  <sheetFormatPr baseColWidth="10" defaultRowHeight="15" x14ac:dyDescent="0.25"/>
  <cols>
    <col min="1" max="1" width="1.140625" customWidth="1"/>
    <col min="2" max="2" width="91.42578125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85"/>
    </row>
    <row r="3" spans="2:11" s="1" customFormat="1" x14ac:dyDescent="0.2">
      <c r="B3" s="6"/>
      <c r="F3" s="8"/>
    </row>
    <row r="4" spans="2:11" s="1" customFormat="1" x14ac:dyDescent="0.2">
      <c r="B4" s="6"/>
      <c r="F4" s="8"/>
    </row>
    <row r="5" spans="2:11" s="1" customFormat="1" x14ac:dyDescent="0.2">
      <c r="B5" s="6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10"/>
      <c r="D7" s="110"/>
      <c r="E7" s="110"/>
      <c r="F7" s="14"/>
    </row>
    <row r="8" spans="2:11" s="1" customFormat="1" ht="15.75" x14ac:dyDescent="0.25">
      <c r="B8" s="142" t="s">
        <v>0</v>
      </c>
      <c r="C8" s="158"/>
      <c r="D8" s="158"/>
      <c r="E8" s="158"/>
      <c r="F8" s="144"/>
    </row>
    <row r="9" spans="2:11" s="1" customFormat="1" ht="15.75" x14ac:dyDescent="0.25">
      <c r="B9" s="142" t="s">
        <v>1</v>
      </c>
      <c r="C9" s="158"/>
      <c r="D9" s="158"/>
      <c r="E9" s="158"/>
      <c r="F9" s="144"/>
    </row>
    <row r="10" spans="2:11" s="1" customFormat="1" ht="15.75" x14ac:dyDescent="0.25">
      <c r="B10" s="142" t="s">
        <v>2</v>
      </c>
      <c r="C10" s="158"/>
      <c r="D10" s="158"/>
      <c r="E10" s="158"/>
      <c r="F10" s="144"/>
    </row>
    <row r="11" spans="2:11" s="1" customFormat="1" ht="15.75" x14ac:dyDescent="0.25">
      <c r="B11" s="157" t="s">
        <v>107</v>
      </c>
      <c r="C11" s="158"/>
      <c r="D11" s="158"/>
      <c r="E11" s="158"/>
      <c r="F11" s="144"/>
    </row>
    <row r="12" spans="2:11" s="1" customFormat="1" ht="5.25" customHeight="1" x14ac:dyDescent="0.2">
      <c r="B12" s="12"/>
      <c r="C12" s="110"/>
      <c r="D12" s="110"/>
      <c r="E12" s="110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f>SUM(C16:C33)</f>
        <v>780</v>
      </c>
      <c r="D15" s="18">
        <v>0.99999999999999989</v>
      </c>
      <c r="E15" s="115">
        <f>SUM(E16:E33)</f>
        <v>135772818</v>
      </c>
      <c r="F15" s="19">
        <v>1</v>
      </c>
      <c r="G15" s="80"/>
      <c r="H15" s="80"/>
      <c r="I15" s="80"/>
      <c r="J15" s="80"/>
      <c r="K15" s="80"/>
    </row>
    <row r="16" spans="2:11" s="1" customFormat="1" x14ac:dyDescent="0.2">
      <c r="B16" s="111" t="s">
        <v>21</v>
      </c>
      <c r="C16" s="106">
        <v>127</v>
      </c>
      <c r="D16" s="107">
        <v>0.16282051282051282</v>
      </c>
      <c r="E16" s="106">
        <v>382988</v>
      </c>
      <c r="F16" s="23">
        <v>2.8208002576774979E-3</v>
      </c>
      <c r="G16" s="82"/>
      <c r="H16" s="83"/>
      <c r="I16" s="80"/>
      <c r="J16" s="80"/>
      <c r="K16" s="80"/>
    </row>
    <row r="17" spans="2:8" s="1" customFormat="1" x14ac:dyDescent="0.2">
      <c r="B17" s="111" t="s">
        <v>10</v>
      </c>
      <c r="C17" s="106">
        <v>41</v>
      </c>
      <c r="D17" s="107">
        <v>5.2564102564102565E-2</v>
      </c>
      <c r="E17" s="106">
        <v>18186</v>
      </c>
      <c r="F17" s="23">
        <v>1.3394433633984087E-4</v>
      </c>
      <c r="G17" s="82"/>
      <c r="H17" s="83"/>
    </row>
    <row r="18" spans="2:8" s="1" customFormat="1" x14ac:dyDescent="0.2">
      <c r="B18" s="111" t="s">
        <v>11</v>
      </c>
      <c r="C18" s="106">
        <v>106</v>
      </c>
      <c r="D18" s="107">
        <v>0.13589743589743589</v>
      </c>
      <c r="E18" s="106">
        <v>70388562</v>
      </c>
      <c r="F18" s="23">
        <v>0.51842896860253718</v>
      </c>
      <c r="G18" s="82"/>
      <c r="H18" s="83"/>
    </row>
    <row r="19" spans="2:8" s="1" customFormat="1" x14ac:dyDescent="0.2">
      <c r="B19" s="111" t="s">
        <v>49</v>
      </c>
      <c r="C19" s="106">
        <v>86</v>
      </c>
      <c r="D19" s="107">
        <v>0.11025641025641025</v>
      </c>
      <c r="E19" s="106">
        <v>33031705</v>
      </c>
      <c r="F19" s="23">
        <v>0.2432865833277468</v>
      </c>
      <c r="G19" s="82"/>
      <c r="H19" s="83"/>
    </row>
    <row r="20" spans="2:8" s="1" customFormat="1" x14ac:dyDescent="0.2">
      <c r="B20" s="111" t="s">
        <v>14</v>
      </c>
      <c r="C20" s="106">
        <v>58</v>
      </c>
      <c r="D20" s="107">
        <v>7.4358974358974358E-2</v>
      </c>
      <c r="E20" s="106">
        <v>6420965</v>
      </c>
      <c r="F20" s="23">
        <v>4.7291977102515467E-2</v>
      </c>
      <c r="G20" s="82"/>
      <c r="H20" s="83"/>
    </row>
    <row r="21" spans="2:8" s="1" customFormat="1" x14ac:dyDescent="0.2">
      <c r="B21" s="112" t="s">
        <v>15</v>
      </c>
      <c r="C21" s="106">
        <v>50</v>
      </c>
      <c r="D21" s="107">
        <v>6.4102564102564097E-2</v>
      </c>
      <c r="E21" s="106">
        <v>284082</v>
      </c>
      <c r="F21" s="23">
        <v>2.0923333859064483E-3</v>
      </c>
      <c r="G21" s="82"/>
      <c r="H21" s="83"/>
    </row>
    <row r="22" spans="2:8" s="1" customFormat="1" x14ac:dyDescent="0.2">
      <c r="B22" s="111" t="s">
        <v>16</v>
      </c>
      <c r="C22" s="106">
        <v>57</v>
      </c>
      <c r="D22" s="107">
        <v>7.3076923076923081E-2</v>
      </c>
      <c r="E22" s="106">
        <v>561118</v>
      </c>
      <c r="F22" s="23">
        <v>4.1327712591190382E-3</v>
      </c>
      <c r="G22" s="82"/>
      <c r="H22" s="83"/>
    </row>
    <row r="23" spans="2:8" s="1" customFormat="1" x14ac:dyDescent="0.2">
      <c r="B23" s="111" t="s">
        <v>17</v>
      </c>
      <c r="C23" s="106">
        <v>62</v>
      </c>
      <c r="D23" s="107">
        <v>7.9487179487179482E-2</v>
      </c>
      <c r="E23" s="106">
        <v>271824</v>
      </c>
      <c r="F23" s="23">
        <v>2.0020502189178986E-3</v>
      </c>
      <c r="G23" s="82"/>
      <c r="H23" s="83"/>
    </row>
    <row r="24" spans="2:8" s="1" customFormat="1" x14ac:dyDescent="0.2">
      <c r="B24" s="111" t="s">
        <v>34</v>
      </c>
      <c r="C24" s="106">
        <v>50</v>
      </c>
      <c r="D24" s="107">
        <v>6.4102564102564097E-2</v>
      </c>
      <c r="E24" s="106">
        <v>23863845</v>
      </c>
      <c r="F24" s="23">
        <v>0.17576305295512096</v>
      </c>
      <c r="G24" s="82"/>
      <c r="H24" s="83"/>
    </row>
    <row r="25" spans="2:8" s="1" customFormat="1" x14ac:dyDescent="0.2">
      <c r="B25" s="116" t="s">
        <v>50</v>
      </c>
      <c r="C25" s="106">
        <v>50</v>
      </c>
      <c r="D25" s="107">
        <v>6.4102564102564097E-2</v>
      </c>
      <c r="E25" s="106">
        <v>364109</v>
      </c>
      <c r="F25" s="23">
        <v>2.6817518069043836E-3</v>
      </c>
      <c r="G25" s="82"/>
      <c r="H25" s="83"/>
    </row>
    <row r="26" spans="2:8" s="1" customFormat="1" x14ac:dyDescent="0.2">
      <c r="B26" s="111" t="s">
        <v>38</v>
      </c>
      <c r="C26" s="106">
        <v>34</v>
      </c>
      <c r="D26" s="107">
        <v>4.3589743589743588E-2</v>
      </c>
      <c r="E26" s="106">
        <v>16766</v>
      </c>
      <c r="F26" s="23">
        <v>1.2348568916055054E-4</v>
      </c>
      <c r="G26" s="82"/>
      <c r="H26" s="83"/>
    </row>
    <row r="27" spans="2:8" s="1" customFormat="1" x14ac:dyDescent="0.2">
      <c r="B27" s="111" t="s">
        <v>19</v>
      </c>
      <c r="C27" s="106">
        <v>41</v>
      </c>
      <c r="D27" s="107">
        <v>5.2564102564102565E-2</v>
      </c>
      <c r="E27" s="106">
        <v>39580</v>
      </c>
      <c r="F27" s="23">
        <v>2.9151637701148694E-4</v>
      </c>
      <c r="G27" s="82"/>
      <c r="H27" s="83"/>
    </row>
    <row r="28" spans="2:8" s="1" customFormat="1" x14ac:dyDescent="0.2">
      <c r="B28" s="112" t="s">
        <v>28</v>
      </c>
      <c r="C28" s="106">
        <v>9</v>
      </c>
      <c r="D28" s="107">
        <v>1.1538461538461539E-2</v>
      </c>
      <c r="E28" s="106">
        <v>34644</v>
      </c>
      <c r="F28" s="23">
        <v>2.5516153019671434E-4</v>
      </c>
      <c r="G28" s="82"/>
      <c r="H28" s="83"/>
    </row>
    <row r="29" spans="2:8" s="1" customFormat="1" ht="30.75" customHeight="1" x14ac:dyDescent="0.2">
      <c r="B29" s="111" t="s">
        <v>23</v>
      </c>
      <c r="C29" s="106">
        <v>3</v>
      </c>
      <c r="D29" s="107">
        <v>3.8461538461538464E-3</v>
      </c>
      <c r="E29" s="106">
        <v>9841</v>
      </c>
      <c r="F29" s="23">
        <v>7.2481371050279003E-5</v>
      </c>
      <c r="G29" s="82"/>
      <c r="H29" s="83"/>
    </row>
    <row r="30" spans="2:8" s="1" customFormat="1" ht="27.75" customHeight="1" x14ac:dyDescent="0.2">
      <c r="B30" s="111" t="s">
        <v>24</v>
      </c>
      <c r="C30" s="106">
        <v>2</v>
      </c>
      <c r="D30" s="107">
        <v>2.5641025641025641E-3</v>
      </c>
      <c r="E30" s="106">
        <v>39765</v>
      </c>
      <c r="F30" s="23">
        <v>2.9287894724259165E-4</v>
      </c>
      <c r="G30" s="82"/>
      <c r="H30" s="83"/>
    </row>
    <row r="31" spans="2:8" s="1" customFormat="1" ht="28.5" x14ac:dyDescent="0.2">
      <c r="B31" s="111" t="s">
        <v>25</v>
      </c>
      <c r="C31" s="106">
        <v>2</v>
      </c>
      <c r="D31" s="107">
        <v>2.5641025641025641E-3</v>
      </c>
      <c r="E31" s="106">
        <v>41470</v>
      </c>
      <c r="F31" s="79">
        <v>3.0543668910223255E-4</v>
      </c>
      <c r="G31" s="82"/>
      <c r="H31" s="83"/>
    </row>
    <row r="32" spans="2:8" s="1" customFormat="1" x14ac:dyDescent="0.2">
      <c r="B32" s="111" t="s">
        <v>41</v>
      </c>
      <c r="C32" s="106">
        <v>1</v>
      </c>
      <c r="D32" s="107">
        <v>1.2820512820512821E-3</v>
      </c>
      <c r="E32" s="106">
        <v>1400</v>
      </c>
      <c r="F32" s="23">
        <v>1.0311342289441176E-5</v>
      </c>
      <c r="G32" s="82"/>
      <c r="H32" s="83"/>
    </row>
    <row r="33" spans="2:8" s="1" customFormat="1" x14ac:dyDescent="0.2">
      <c r="B33" s="113" t="s">
        <v>79</v>
      </c>
      <c r="C33" s="108">
        <v>1</v>
      </c>
      <c r="D33" s="109">
        <v>1.2820512820512821E-3</v>
      </c>
      <c r="E33" s="108">
        <v>1968</v>
      </c>
      <c r="F33" s="27">
        <v>1.4494801161157308E-5</v>
      </c>
      <c r="G33" s="82"/>
      <c r="H33" s="83"/>
    </row>
    <row r="34" spans="2:8" s="28" customFormat="1" ht="12" x14ac:dyDescent="0.2">
      <c r="B34" s="28" t="s">
        <v>20</v>
      </c>
    </row>
    <row r="38" spans="2:8" x14ac:dyDescent="0.25">
      <c r="F38" s="29"/>
    </row>
    <row r="39" spans="2:8" x14ac:dyDescent="0.25">
      <c r="F39" s="29"/>
    </row>
    <row r="40" spans="2:8" x14ac:dyDescent="0.25">
      <c r="F40" s="29"/>
    </row>
    <row r="41" spans="2:8" x14ac:dyDescent="0.25">
      <c r="F41" s="29"/>
    </row>
    <row r="42" spans="2:8" x14ac:dyDescent="0.25">
      <c r="F42" s="29"/>
    </row>
    <row r="43" spans="2:8" x14ac:dyDescent="0.25">
      <c r="F43" s="29"/>
    </row>
    <row r="44" spans="2:8" x14ac:dyDescent="0.25">
      <c r="F44" s="29"/>
    </row>
    <row r="45" spans="2:8" x14ac:dyDescent="0.25">
      <c r="F45" s="29"/>
    </row>
    <row r="46" spans="2:8" x14ac:dyDescent="0.25">
      <c r="F46" s="29"/>
    </row>
    <row r="47" spans="2:8" x14ac:dyDescent="0.25">
      <c r="F47" s="29"/>
    </row>
    <row r="48" spans="2:8" x14ac:dyDescent="0.25">
      <c r="F48" s="29"/>
    </row>
    <row r="49" spans="6:6" x14ac:dyDescent="0.25">
      <c r="F49" s="29"/>
    </row>
    <row r="50" spans="6:6" x14ac:dyDescent="0.25">
      <c r="F50" s="29"/>
    </row>
    <row r="51" spans="6:6" x14ac:dyDescent="0.25">
      <c r="F51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3" orientation="landscape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C06DB-9C49-4124-B547-A456FFDE8D7C}">
  <dimension ref="B1:K51"/>
  <sheetViews>
    <sheetView showGridLines="0" view="pageBreakPreview" topLeftCell="A4" zoomScaleNormal="80" zoomScaleSheetLayoutView="100" workbookViewId="0">
      <selection activeCell="B23" sqref="B23"/>
    </sheetView>
  </sheetViews>
  <sheetFormatPr baseColWidth="10" defaultRowHeight="15" x14ac:dyDescent="0.25"/>
  <cols>
    <col min="1" max="1" width="1.140625" customWidth="1"/>
    <col min="2" max="2" width="79.85546875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85"/>
    </row>
    <row r="3" spans="2:11" s="1" customFormat="1" x14ac:dyDescent="0.2">
      <c r="B3" s="6"/>
      <c r="F3" s="8"/>
    </row>
    <row r="4" spans="2:11" s="1" customFormat="1" x14ac:dyDescent="0.2">
      <c r="B4" s="6"/>
      <c r="F4" s="8"/>
    </row>
    <row r="5" spans="2:11" s="1" customFormat="1" x14ac:dyDescent="0.2">
      <c r="B5" s="6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10"/>
      <c r="D7" s="110"/>
      <c r="E7" s="110"/>
      <c r="F7" s="14"/>
    </row>
    <row r="8" spans="2:11" s="1" customFormat="1" ht="15.75" x14ac:dyDescent="0.25">
      <c r="B8" s="142" t="s">
        <v>0</v>
      </c>
      <c r="C8" s="158"/>
      <c r="D8" s="158"/>
      <c r="E8" s="158"/>
      <c r="F8" s="144"/>
    </row>
    <row r="9" spans="2:11" s="1" customFormat="1" ht="15.75" x14ac:dyDescent="0.25">
      <c r="B9" s="142" t="s">
        <v>1</v>
      </c>
      <c r="C9" s="158"/>
      <c r="D9" s="158"/>
      <c r="E9" s="158"/>
      <c r="F9" s="144"/>
    </row>
    <row r="10" spans="2:11" s="1" customFormat="1" ht="15.75" x14ac:dyDescent="0.25">
      <c r="B10" s="142" t="s">
        <v>2</v>
      </c>
      <c r="C10" s="158"/>
      <c r="D10" s="158"/>
      <c r="E10" s="158"/>
      <c r="F10" s="144"/>
    </row>
    <row r="11" spans="2:11" s="1" customFormat="1" ht="15.75" x14ac:dyDescent="0.25">
      <c r="B11" s="157" t="s">
        <v>108</v>
      </c>
      <c r="C11" s="158"/>
      <c r="D11" s="158"/>
      <c r="E11" s="158"/>
      <c r="F11" s="144"/>
    </row>
    <row r="12" spans="2:11" s="1" customFormat="1" ht="5.25" customHeight="1" x14ac:dyDescent="0.2">
      <c r="B12" s="12"/>
      <c r="C12" s="110"/>
      <c r="D12" s="110"/>
      <c r="E12" s="110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f>+SUM(C16:C33)</f>
        <v>516</v>
      </c>
      <c r="D15" s="18">
        <v>1</v>
      </c>
      <c r="E15" s="17">
        <f>+SUM(E16:E33)</f>
        <v>84768753</v>
      </c>
      <c r="F15" s="19">
        <v>1</v>
      </c>
      <c r="G15" s="80"/>
      <c r="H15" s="80"/>
      <c r="I15" s="80"/>
      <c r="J15" s="80"/>
      <c r="K15" s="80"/>
    </row>
    <row r="16" spans="2:11" s="1" customFormat="1" x14ac:dyDescent="0.2">
      <c r="B16" s="111" t="s">
        <v>21</v>
      </c>
      <c r="C16" s="106">
        <v>42</v>
      </c>
      <c r="D16" s="107">
        <f>+C16/$C$15</f>
        <v>8.1395348837209308E-2</v>
      </c>
      <c r="E16" s="106">
        <v>127607</v>
      </c>
      <c r="F16" s="23">
        <f>+E16/$E$15</f>
        <v>1.5053542193784542E-3</v>
      </c>
      <c r="G16" s="82"/>
      <c r="H16" s="83"/>
      <c r="I16" s="80"/>
      <c r="J16" s="80"/>
      <c r="K16" s="80"/>
    </row>
    <row r="17" spans="2:8" s="1" customFormat="1" x14ac:dyDescent="0.2">
      <c r="B17" s="111" t="s">
        <v>10</v>
      </c>
      <c r="C17" s="106">
        <v>20</v>
      </c>
      <c r="D17" s="107">
        <f t="shared" ref="D17:D33" si="0">+C17/$C$15</f>
        <v>3.875968992248062E-2</v>
      </c>
      <c r="E17" s="106">
        <v>7239</v>
      </c>
      <c r="F17" s="23">
        <f t="shared" ref="F17:F33" si="1">+E17/$E$15</f>
        <v>8.5397033031735166E-5</v>
      </c>
      <c r="G17" s="82"/>
      <c r="H17" s="83"/>
    </row>
    <row r="18" spans="2:8" s="1" customFormat="1" x14ac:dyDescent="0.2">
      <c r="B18" s="111" t="s">
        <v>11</v>
      </c>
      <c r="C18" s="106">
        <v>89</v>
      </c>
      <c r="D18" s="107">
        <f t="shared" si="0"/>
        <v>0.17248062015503876</v>
      </c>
      <c r="E18" s="106">
        <v>41955964</v>
      </c>
      <c r="F18" s="23">
        <f t="shared" si="1"/>
        <v>0.49494610354832047</v>
      </c>
      <c r="G18" s="82"/>
      <c r="H18" s="83"/>
    </row>
    <row r="19" spans="2:8" s="1" customFormat="1" x14ac:dyDescent="0.2">
      <c r="B19" s="111" t="s">
        <v>49</v>
      </c>
      <c r="C19" s="106">
        <v>65</v>
      </c>
      <c r="D19" s="107">
        <f t="shared" si="0"/>
        <v>0.12596899224806202</v>
      </c>
      <c r="E19" s="106">
        <v>10425376</v>
      </c>
      <c r="F19" s="23">
        <f t="shared" si="1"/>
        <v>0.12298607247413443</v>
      </c>
      <c r="G19" s="82"/>
      <c r="H19" s="83"/>
    </row>
    <row r="20" spans="2:8" s="1" customFormat="1" x14ac:dyDescent="0.2">
      <c r="B20" s="111" t="s">
        <v>14</v>
      </c>
      <c r="C20" s="106">
        <v>43</v>
      </c>
      <c r="D20" s="107">
        <f t="shared" si="0"/>
        <v>8.3333333333333329E-2</v>
      </c>
      <c r="E20" s="106">
        <v>6355264</v>
      </c>
      <c r="F20" s="23">
        <f t="shared" si="1"/>
        <v>7.4971776451636607E-2</v>
      </c>
      <c r="G20" s="82"/>
      <c r="H20" s="83"/>
    </row>
    <row r="21" spans="2:8" s="1" customFormat="1" x14ac:dyDescent="0.2">
      <c r="B21" s="112" t="s">
        <v>15</v>
      </c>
      <c r="C21" s="106">
        <v>26</v>
      </c>
      <c r="D21" s="107">
        <f t="shared" si="0"/>
        <v>5.0387596899224806E-2</v>
      </c>
      <c r="E21" s="106">
        <v>152337</v>
      </c>
      <c r="F21" s="23">
        <f t="shared" si="1"/>
        <v>1.7970890759711896E-3</v>
      </c>
      <c r="G21" s="82"/>
      <c r="H21" s="83"/>
    </row>
    <row r="22" spans="2:8" s="1" customFormat="1" x14ac:dyDescent="0.2">
      <c r="B22" s="111" t="s">
        <v>16</v>
      </c>
      <c r="C22" s="106">
        <v>29</v>
      </c>
      <c r="D22" s="107">
        <f t="shared" si="0"/>
        <v>5.6201550387596902E-2</v>
      </c>
      <c r="E22" s="106">
        <v>356716</v>
      </c>
      <c r="F22" s="23">
        <f t="shared" si="1"/>
        <v>4.2081072019544748E-3</v>
      </c>
      <c r="G22" s="82"/>
      <c r="H22" s="83"/>
    </row>
    <row r="23" spans="2:8" s="1" customFormat="1" x14ac:dyDescent="0.2">
      <c r="B23" s="111" t="s">
        <v>17</v>
      </c>
      <c r="C23" s="106">
        <v>27</v>
      </c>
      <c r="D23" s="107">
        <f t="shared" si="0"/>
        <v>5.232558139534884E-2</v>
      </c>
      <c r="E23" s="106">
        <v>86541</v>
      </c>
      <c r="F23" s="23">
        <f t="shared" si="1"/>
        <v>1.0209068428787668E-3</v>
      </c>
      <c r="G23" s="82"/>
      <c r="H23" s="83"/>
    </row>
    <row r="24" spans="2:8" s="1" customFormat="1" x14ac:dyDescent="0.2">
      <c r="B24" s="111" t="s">
        <v>34</v>
      </c>
      <c r="C24" s="106">
        <v>70</v>
      </c>
      <c r="D24" s="107">
        <f t="shared" si="0"/>
        <v>0.13565891472868216</v>
      </c>
      <c r="E24" s="106">
        <v>24013603</v>
      </c>
      <c r="F24" s="23">
        <f t="shared" si="1"/>
        <v>0.28328366467771443</v>
      </c>
      <c r="G24" s="82"/>
      <c r="H24" s="83"/>
    </row>
    <row r="25" spans="2:8" s="1" customFormat="1" x14ac:dyDescent="0.2">
      <c r="B25" s="111" t="s">
        <v>50</v>
      </c>
      <c r="C25" s="106">
        <v>38</v>
      </c>
      <c r="D25" s="107">
        <f t="shared" si="0"/>
        <v>7.3643410852713184E-2</v>
      </c>
      <c r="E25" s="106">
        <v>1179302</v>
      </c>
      <c r="F25" s="23">
        <f t="shared" si="1"/>
        <v>1.3911989480369022E-2</v>
      </c>
      <c r="G25" s="82"/>
      <c r="H25" s="83"/>
    </row>
    <row r="26" spans="2:8" s="1" customFormat="1" x14ac:dyDescent="0.2">
      <c r="B26" s="111" t="s">
        <v>38</v>
      </c>
      <c r="C26" s="106">
        <v>32</v>
      </c>
      <c r="D26" s="107">
        <f t="shared" si="0"/>
        <v>6.2015503875968991E-2</v>
      </c>
      <c r="E26" s="106">
        <v>20512</v>
      </c>
      <c r="F26" s="23">
        <f t="shared" si="1"/>
        <v>2.4197595545613371E-4</v>
      </c>
      <c r="G26" s="82"/>
      <c r="H26" s="83"/>
    </row>
    <row r="27" spans="2:8" s="1" customFormat="1" x14ac:dyDescent="0.2">
      <c r="B27" s="111" t="s">
        <v>19</v>
      </c>
      <c r="C27" s="106">
        <v>28</v>
      </c>
      <c r="D27" s="107">
        <f t="shared" si="0"/>
        <v>5.4263565891472867E-2</v>
      </c>
      <c r="E27" s="106">
        <v>36341</v>
      </c>
      <c r="F27" s="23">
        <f t="shared" si="1"/>
        <v>4.2870749791494513E-4</v>
      </c>
      <c r="G27" s="82"/>
      <c r="H27" s="83"/>
    </row>
    <row r="28" spans="2:8" s="1" customFormat="1" x14ac:dyDescent="0.2">
      <c r="B28" s="112" t="s">
        <v>28</v>
      </c>
      <c r="C28" s="106">
        <v>2</v>
      </c>
      <c r="D28" s="107">
        <f t="shared" si="0"/>
        <v>3.875968992248062E-3</v>
      </c>
      <c r="E28" s="106">
        <v>7099</v>
      </c>
      <c r="F28" s="23">
        <f t="shared" si="1"/>
        <v>8.374548107366874E-5</v>
      </c>
      <c r="G28" s="82"/>
      <c r="H28" s="83"/>
    </row>
    <row r="29" spans="2:8" s="1" customFormat="1" ht="30.75" customHeight="1" x14ac:dyDescent="0.2">
      <c r="B29" s="111" t="s">
        <v>23</v>
      </c>
      <c r="C29" s="106">
        <v>1</v>
      </c>
      <c r="D29" s="107">
        <f t="shared" si="0"/>
        <v>1.937984496124031E-3</v>
      </c>
      <c r="E29" s="106">
        <v>2675</v>
      </c>
      <c r="F29" s="23">
        <f t="shared" si="1"/>
        <v>3.1556439198769388E-5</v>
      </c>
      <c r="G29" s="82"/>
      <c r="H29" s="83"/>
    </row>
    <row r="30" spans="2:8" s="1" customFormat="1" ht="27.75" customHeight="1" x14ac:dyDescent="0.2">
      <c r="B30" s="111" t="s">
        <v>24</v>
      </c>
      <c r="C30" s="106">
        <v>1</v>
      </c>
      <c r="D30" s="107">
        <f t="shared" si="0"/>
        <v>1.937984496124031E-3</v>
      </c>
      <c r="E30" s="106">
        <v>18509</v>
      </c>
      <c r="F30" s="23">
        <f t="shared" si="1"/>
        <v>2.1834696565608321E-4</v>
      </c>
      <c r="G30" s="82"/>
      <c r="H30" s="83"/>
    </row>
    <row r="31" spans="2:8" s="1" customFormat="1" ht="28.5" x14ac:dyDescent="0.2">
      <c r="B31" s="111" t="s">
        <v>25</v>
      </c>
      <c r="C31" s="106">
        <v>1</v>
      </c>
      <c r="D31" s="107">
        <f t="shared" si="0"/>
        <v>1.937984496124031E-3</v>
      </c>
      <c r="E31" s="106">
        <v>20147</v>
      </c>
      <c r="F31" s="23">
        <f t="shared" si="1"/>
        <v>2.3767012356546048E-4</v>
      </c>
      <c r="G31" s="82"/>
      <c r="H31" s="83"/>
    </row>
    <row r="32" spans="2:8" s="1" customFormat="1" x14ac:dyDescent="0.2">
      <c r="B32" s="111" t="s">
        <v>41</v>
      </c>
      <c r="C32" s="106">
        <v>1</v>
      </c>
      <c r="D32" s="107">
        <f t="shared" si="0"/>
        <v>1.937984496124031E-3</v>
      </c>
      <c r="E32" s="106">
        <v>1540</v>
      </c>
      <c r="F32" s="23">
        <f t="shared" si="1"/>
        <v>1.8167071538730788E-5</v>
      </c>
      <c r="G32" s="82"/>
      <c r="H32" s="83"/>
    </row>
    <row r="33" spans="2:8" s="1" customFormat="1" x14ac:dyDescent="0.2">
      <c r="B33" s="113" t="s">
        <v>79</v>
      </c>
      <c r="C33" s="108">
        <v>1</v>
      </c>
      <c r="D33" s="109">
        <f t="shared" si="0"/>
        <v>1.937984496124031E-3</v>
      </c>
      <c r="E33" s="108">
        <v>1981</v>
      </c>
      <c r="F33" s="27">
        <f t="shared" si="1"/>
        <v>2.3369460206640058E-5</v>
      </c>
      <c r="G33" s="82"/>
      <c r="H33" s="83"/>
    </row>
    <row r="34" spans="2:8" s="28" customFormat="1" ht="12" x14ac:dyDescent="0.2">
      <c r="B34" s="28" t="s">
        <v>20</v>
      </c>
    </row>
    <row r="38" spans="2:8" x14ac:dyDescent="0.25">
      <c r="F38" s="29"/>
    </row>
    <row r="39" spans="2:8" x14ac:dyDescent="0.25">
      <c r="F39" s="29"/>
    </row>
    <row r="40" spans="2:8" x14ac:dyDescent="0.25">
      <c r="F40" s="29"/>
    </row>
    <row r="41" spans="2:8" x14ac:dyDescent="0.25">
      <c r="F41" s="29"/>
    </row>
    <row r="42" spans="2:8" x14ac:dyDescent="0.25">
      <c r="F42" s="29"/>
    </row>
    <row r="43" spans="2:8" x14ac:dyDescent="0.25">
      <c r="F43" s="29"/>
    </row>
    <row r="44" spans="2:8" x14ac:dyDescent="0.25">
      <c r="F44" s="29"/>
    </row>
    <row r="45" spans="2:8" x14ac:dyDescent="0.25">
      <c r="F45" s="29"/>
    </row>
    <row r="46" spans="2:8" x14ac:dyDescent="0.25">
      <c r="F46" s="29"/>
    </row>
    <row r="47" spans="2:8" x14ac:dyDescent="0.25">
      <c r="F47" s="29"/>
    </row>
    <row r="48" spans="2:8" x14ac:dyDescent="0.25">
      <c r="F48" s="29"/>
    </row>
    <row r="49" spans="6:6" x14ac:dyDescent="0.25">
      <c r="F49" s="29"/>
    </row>
    <row r="50" spans="6:6" x14ac:dyDescent="0.25">
      <c r="F50" s="29"/>
    </row>
    <row r="51" spans="6:6" x14ac:dyDescent="0.25">
      <c r="F51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D4101-89EB-4935-AA49-E89AB9E0E2D0}">
  <dimension ref="B1:K45"/>
  <sheetViews>
    <sheetView showGridLines="0" view="pageBreakPreview" zoomScale="80" zoomScaleNormal="80" zoomScaleSheetLayoutView="80" workbookViewId="0">
      <selection activeCell="B20" sqref="B20"/>
    </sheetView>
  </sheetViews>
  <sheetFormatPr baseColWidth="10" defaultRowHeight="15" x14ac:dyDescent="0.25"/>
  <cols>
    <col min="1" max="1" width="1.140625" customWidth="1"/>
    <col min="2" max="2" width="85.5703125" customWidth="1"/>
    <col min="3" max="3" width="12.42578125" customWidth="1"/>
    <col min="4" max="4" width="11.85546875" customWidth="1"/>
    <col min="5" max="5" width="16.5703125" customWidth="1"/>
    <col min="6" max="6" width="12.42578125" customWidth="1"/>
    <col min="7" max="7" width="15.85546875" bestFit="1" customWidth="1"/>
    <col min="8" max="8" width="14" bestFit="1" customWidth="1"/>
  </cols>
  <sheetData>
    <row r="1" spans="2:11" s="1" customFormat="1" ht="3.75" customHeight="1" thickBot="1" x14ac:dyDescent="0.25"/>
    <row r="2" spans="2:11" s="1" customFormat="1" ht="15.75" x14ac:dyDescent="0.25">
      <c r="B2" s="2"/>
      <c r="C2" s="3"/>
      <c r="D2" s="3"/>
      <c r="E2" s="3"/>
      <c r="F2" s="4"/>
      <c r="G2" s="85"/>
    </row>
    <row r="3" spans="2:11" s="1" customFormat="1" x14ac:dyDescent="0.2">
      <c r="B3" s="6"/>
      <c r="F3" s="8"/>
    </row>
    <row r="4" spans="2:11" s="1" customFormat="1" x14ac:dyDescent="0.2">
      <c r="B4" s="6"/>
      <c r="F4" s="8"/>
    </row>
    <row r="5" spans="2:11" s="1" customFormat="1" x14ac:dyDescent="0.2">
      <c r="B5" s="6"/>
      <c r="F5" s="8"/>
    </row>
    <row r="6" spans="2:11" s="1" customFormat="1" ht="15.75" thickBot="1" x14ac:dyDescent="0.25">
      <c r="B6" s="9"/>
      <c r="C6" s="10"/>
      <c r="D6" s="10"/>
      <c r="E6" s="10"/>
      <c r="F6" s="11"/>
    </row>
    <row r="7" spans="2:11" s="1" customFormat="1" ht="5.25" customHeight="1" x14ac:dyDescent="0.2">
      <c r="B7" s="12"/>
      <c r="C7" s="110"/>
      <c r="D7" s="110"/>
      <c r="E7" s="110"/>
      <c r="F7" s="14"/>
    </row>
    <row r="8" spans="2:11" s="1" customFormat="1" ht="15.75" x14ac:dyDescent="0.25">
      <c r="B8" s="142" t="s">
        <v>0</v>
      </c>
      <c r="C8" s="158"/>
      <c r="D8" s="158"/>
      <c r="E8" s="158"/>
      <c r="F8" s="144"/>
    </row>
    <row r="9" spans="2:11" s="1" customFormat="1" ht="15.75" x14ac:dyDescent="0.25">
      <c r="B9" s="142" t="s">
        <v>1</v>
      </c>
      <c r="C9" s="158"/>
      <c r="D9" s="158"/>
      <c r="E9" s="158"/>
      <c r="F9" s="144"/>
    </row>
    <row r="10" spans="2:11" s="1" customFormat="1" ht="15.75" x14ac:dyDescent="0.25">
      <c r="B10" s="142" t="s">
        <v>2</v>
      </c>
      <c r="C10" s="158"/>
      <c r="D10" s="158"/>
      <c r="E10" s="158"/>
      <c r="F10" s="144"/>
    </row>
    <row r="11" spans="2:11" s="1" customFormat="1" ht="15.75" x14ac:dyDescent="0.25">
      <c r="B11" s="157" t="s">
        <v>109</v>
      </c>
      <c r="C11" s="158"/>
      <c r="D11" s="158"/>
      <c r="E11" s="158"/>
      <c r="F11" s="144"/>
    </row>
    <row r="12" spans="2:11" s="1" customFormat="1" ht="5.25" customHeight="1" x14ac:dyDescent="0.2">
      <c r="B12" s="12"/>
      <c r="C12" s="110"/>
      <c r="D12" s="110"/>
      <c r="E12" s="110"/>
      <c r="F12" s="15"/>
    </row>
    <row r="13" spans="2:11" s="1" customFormat="1" ht="31.5" customHeight="1" x14ac:dyDescent="0.2">
      <c r="B13" s="145" t="s">
        <v>3</v>
      </c>
      <c r="C13" s="147" t="s">
        <v>4</v>
      </c>
      <c r="D13" s="147"/>
      <c r="E13" s="147" t="s">
        <v>5</v>
      </c>
      <c r="F13" s="148"/>
    </row>
    <row r="14" spans="2:11" s="1" customFormat="1" ht="15.75" x14ac:dyDescent="0.2">
      <c r="B14" s="146"/>
      <c r="C14" s="37" t="s">
        <v>6</v>
      </c>
      <c r="D14" s="37" t="s">
        <v>7</v>
      </c>
      <c r="E14" s="37" t="s">
        <v>8</v>
      </c>
      <c r="F14" s="36" t="s">
        <v>7</v>
      </c>
    </row>
    <row r="15" spans="2:11" s="1" customFormat="1" x14ac:dyDescent="0.2">
      <c r="B15" s="16" t="s">
        <v>9</v>
      </c>
      <c r="C15" s="17">
        <f>SUM(C16:C27)</f>
        <v>433</v>
      </c>
      <c r="D15" s="18">
        <f>SUM(D16:D27)</f>
        <v>1</v>
      </c>
      <c r="E15" s="17">
        <f>SUM(E16:E27)</f>
        <v>134969460</v>
      </c>
      <c r="F15" s="19">
        <f>SUM(F16:F27)</f>
        <v>1</v>
      </c>
      <c r="G15" s="80"/>
      <c r="H15" s="80"/>
      <c r="I15" s="80"/>
      <c r="J15" s="80"/>
      <c r="K15" s="80"/>
    </row>
    <row r="16" spans="2:11" s="1" customFormat="1" x14ac:dyDescent="0.2">
      <c r="B16" s="111" t="s">
        <v>21</v>
      </c>
      <c r="C16" s="106">
        <v>41</v>
      </c>
      <c r="D16" s="107">
        <f>C16/$C$15</f>
        <v>9.4688221709006926E-2</v>
      </c>
      <c r="E16" s="106">
        <v>124691</v>
      </c>
      <c r="F16" s="23">
        <f>E16/$E$15</f>
        <v>9.2384603153928299E-4</v>
      </c>
      <c r="G16" s="82"/>
      <c r="H16" s="83"/>
      <c r="I16" s="80"/>
      <c r="J16" s="80"/>
      <c r="K16" s="80"/>
    </row>
    <row r="17" spans="2:8" s="1" customFormat="1" x14ac:dyDescent="0.2">
      <c r="B17" s="111" t="s">
        <v>10</v>
      </c>
      <c r="C17" s="106">
        <v>16</v>
      </c>
      <c r="D17" s="107">
        <f t="shared" ref="D17:D27" si="0">C17/$C$15</f>
        <v>3.695150115473441E-2</v>
      </c>
      <c r="E17" s="106">
        <v>7929</v>
      </c>
      <c r="F17" s="23">
        <f t="shared" ref="F17:F27" si="1">E17/$E$15</f>
        <v>5.8746623124964716E-5</v>
      </c>
      <c r="G17" s="82"/>
      <c r="H17" s="83"/>
    </row>
    <row r="18" spans="2:8" s="1" customFormat="1" x14ac:dyDescent="0.2">
      <c r="B18" s="111" t="s">
        <v>11</v>
      </c>
      <c r="C18" s="106">
        <v>58</v>
      </c>
      <c r="D18" s="107">
        <f t="shared" si="0"/>
        <v>0.13394919168591224</v>
      </c>
      <c r="E18" s="106">
        <v>37007441</v>
      </c>
      <c r="F18" s="23">
        <f t="shared" si="1"/>
        <v>0.27419122073986218</v>
      </c>
      <c r="G18" s="82"/>
      <c r="H18" s="83"/>
    </row>
    <row r="19" spans="2:8" s="1" customFormat="1" x14ac:dyDescent="0.2">
      <c r="B19" s="111" t="s">
        <v>49</v>
      </c>
      <c r="C19" s="106">
        <v>46</v>
      </c>
      <c r="D19" s="107">
        <f t="shared" si="0"/>
        <v>0.10623556581986143</v>
      </c>
      <c r="E19" s="106">
        <v>14446518</v>
      </c>
      <c r="F19" s="23">
        <f t="shared" si="1"/>
        <v>0.10703545824366489</v>
      </c>
      <c r="G19" s="82"/>
      <c r="H19" s="83"/>
    </row>
    <row r="20" spans="2:8" s="1" customFormat="1" x14ac:dyDescent="0.2">
      <c r="B20" s="111" t="s">
        <v>14</v>
      </c>
      <c r="C20" s="106">
        <v>27</v>
      </c>
      <c r="D20" s="107">
        <f t="shared" si="0"/>
        <v>6.2355658198614321E-2</v>
      </c>
      <c r="E20" s="106">
        <v>2488079</v>
      </c>
      <c r="F20" s="23">
        <f t="shared" si="1"/>
        <v>1.8434385082373449E-2</v>
      </c>
      <c r="G20" s="82"/>
      <c r="H20" s="83"/>
    </row>
    <row r="21" spans="2:8" s="1" customFormat="1" x14ac:dyDescent="0.2">
      <c r="B21" s="112" t="s">
        <v>15</v>
      </c>
      <c r="C21" s="106">
        <v>20</v>
      </c>
      <c r="D21" s="107">
        <f t="shared" si="0"/>
        <v>4.6189376443418015E-2</v>
      </c>
      <c r="E21" s="106">
        <v>66755</v>
      </c>
      <c r="F21" s="23">
        <f t="shared" si="1"/>
        <v>4.9459336949262453E-4</v>
      </c>
      <c r="G21" s="82"/>
      <c r="H21" s="83"/>
    </row>
    <row r="22" spans="2:8" s="1" customFormat="1" x14ac:dyDescent="0.2">
      <c r="B22" s="111" t="s">
        <v>16</v>
      </c>
      <c r="C22" s="106">
        <v>25</v>
      </c>
      <c r="D22" s="107">
        <f t="shared" si="0"/>
        <v>5.7736720554272515E-2</v>
      </c>
      <c r="E22" s="106">
        <v>211316</v>
      </c>
      <c r="F22" s="23">
        <f t="shared" si="1"/>
        <v>1.5656578903108895E-3</v>
      </c>
      <c r="G22" s="82"/>
      <c r="H22" s="83"/>
    </row>
    <row r="23" spans="2:8" s="1" customFormat="1" x14ac:dyDescent="0.2">
      <c r="B23" s="111" t="s">
        <v>17</v>
      </c>
      <c r="C23" s="106">
        <v>30</v>
      </c>
      <c r="D23" s="107">
        <f t="shared" si="0"/>
        <v>6.9284064665127015E-2</v>
      </c>
      <c r="E23" s="106">
        <v>135779</v>
      </c>
      <c r="F23" s="23">
        <f t="shared" si="1"/>
        <v>1.0059979494620487E-3</v>
      </c>
      <c r="G23" s="82"/>
      <c r="H23" s="83"/>
    </row>
    <row r="24" spans="2:8" s="1" customFormat="1" x14ac:dyDescent="0.2">
      <c r="B24" s="111" t="s">
        <v>34</v>
      </c>
      <c r="C24" s="106">
        <v>76</v>
      </c>
      <c r="D24" s="107">
        <f t="shared" si="0"/>
        <v>0.17551963048498845</v>
      </c>
      <c r="E24" s="106">
        <v>79243589</v>
      </c>
      <c r="F24" s="23">
        <f t="shared" si="1"/>
        <v>0.58712236827501574</v>
      </c>
      <c r="G24" s="82"/>
      <c r="H24" s="83"/>
    </row>
    <row r="25" spans="2:8" s="1" customFormat="1" x14ac:dyDescent="0.2">
      <c r="B25" s="111" t="s">
        <v>50</v>
      </c>
      <c r="C25" s="106">
        <v>37</v>
      </c>
      <c r="D25" s="107">
        <f t="shared" si="0"/>
        <v>8.5450346420323328E-2</v>
      </c>
      <c r="E25" s="106">
        <v>1182425</v>
      </c>
      <c r="F25" s="23">
        <f t="shared" si="1"/>
        <v>8.7606855654605124E-3</v>
      </c>
      <c r="G25" s="82"/>
      <c r="H25" s="83"/>
    </row>
    <row r="26" spans="2:8" s="1" customFormat="1" x14ac:dyDescent="0.2">
      <c r="B26" s="111" t="s">
        <v>38</v>
      </c>
      <c r="C26" s="106">
        <v>31</v>
      </c>
      <c r="D26" s="107">
        <f t="shared" si="0"/>
        <v>7.1593533487297925E-2</v>
      </c>
      <c r="E26" s="106">
        <v>16664</v>
      </c>
      <c r="F26" s="23">
        <f t="shared" si="1"/>
        <v>1.2346496755636423E-4</v>
      </c>
      <c r="G26" s="82"/>
      <c r="H26" s="83"/>
    </row>
    <row r="27" spans="2:8" s="1" customFormat="1" x14ac:dyDescent="0.2">
      <c r="B27" s="113" t="s">
        <v>19</v>
      </c>
      <c r="C27" s="108">
        <v>26</v>
      </c>
      <c r="D27" s="109">
        <f t="shared" si="0"/>
        <v>6.0046189376443418E-2</v>
      </c>
      <c r="E27" s="108">
        <v>38274</v>
      </c>
      <c r="F27" s="27">
        <f t="shared" si="1"/>
        <v>2.8357526213707902E-4</v>
      </c>
      <c r="G27" s="82"/>
      <c r="H27" s="83"/>
    </row>
    <row r="28" spans="2:8" s="28" customFormat="1" ht="12" x14ac:dyDescent="0.2">
      <c r="B28" s="28" t="s">
        <v>20</v>
      </c>
    </row>
    <row r="32" spans="2:8" x14ac:dyDescent="0.25">
      <c r="F32" s="29"/>
    </row>
    <row r="33" spans="6:6" x14ac:dyDescent="0.25">
      <c r="F33" s="29"/>
    </row>
    <row r="34" spans="6:6" x14ac:dyDescent="0.25">
      <c r="F34" s="29"/>
    </row>
    <row r="35" spans="6:6" x14ac:dyDescent="0.25">
      <c r="F35" s="29"/>
    </row>
    <row r="36" spans="6:6" x14ac:dyDescent="0.25">
      <c r="F36" s="29"/>
    </row>
    <row r="37" spans="6:6" x14ac:dyDescent="0.25">
      <c r="F37" s="29"/>
    </row>
    <row r="38" spans="6:6" x14ac:dyDescent="0.25">
      <c r="F38" s="29"/>
    </row>
    <row r="39" spans="6:6" x14ac:dyDescent="0.25">
      <c r="F39" s="29"/>
    </row>
    <row r="40" spans="6:6" x14ac:dyDescent="0.25">
      <c r="F40" s="29"/>
    </row>
    <row r="41" spans="6:6" x14ac:dyDescent="0.25">
      <c r="F41" s="29"/>
    </row>
    <row r="42" spans="6:6" x14ac:dyDescent="0.25">
      <c r="F42" s="29"/>
    </row>
    <row r="43" spans="6:6" x14ac:dyDescent="0.25">
      <c r="F43" s="29"/>
    </row>
    <row r="44" spans="6:6" x14ac:dyDescent="0.25">
      <c r="F44" s="29"/>
    </row>
    <row r="45" spans="6:6" x14ac:dyDescent="0.25">
      <c r="F45" s="29"/>
    </row>
  </sheetData>
  <mergeCells count="7">
    <mergeCell ref="B8:F8"/>
    <mergeCell ref="B9:F9"/>
    <mergeCell ref="B10:F10"/>
    <mergeCell ref="B11:F11"/>
    <mergeCell ref="B13:B14"/>
    <mergeCell ref="C13:D13"/>
    <mergeCell ref="E13:F13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ED9FF-958A-49C5-BA59-E521A1FA2885}">
  <dimension ref="B1:K49"/>
  <sheetViews>
    <sheetView showGridLines="0" view="pageBreakPreview" topLeftCell="A22" zoomScale="80" zoomScaleNormal="80" zoomScaleSheetLayoutView="80" workbookViewId="0">
      <selection activeCell="H11" sqref="H11"/>
    </sheetView>
  </sheetViews>
  <sheetFormatPr baseColWidth="10" defaultRowHeight="15.75" x14ac:dyDescent="0.3"/>
  <cols>
    <col min="1" max="1" width="1.140625" style="139" customWidth="1"/>
    <col min="2" max="2" width="82.5703125" style="139" customWidth="1"/>
    <col min="3" max="3" width="12.42578125" style="139" customWidth="1"/>
    <col min="4" max="4" width="11.85546875" style="139" customWidth="1"/>
    <col min="5" max="5" width="16.5703125" style="139" customWidth="1"/>
    <col min="6" max="6" width="12.42578125" style="139" customWidth="1"/>
    <col min="7" max="7" width="15.85546875" style="139" bestFit="1" customWidth="1"/>
    <col min="8" max="8" width="14.140625" style="139" bestFit="1" customWidth="1"/>
    <col min="9" max="9" width="17.5703125" style="139" bestFit="1" customWidth="1"/>
    <col min="10" max="10" width="11.5703125" style="139" bestFit="1" customWidth="1"/>
    <col min="11" max="16384" width="11.42578125" style="139"/>
  </cols>
  <sheetData>
    <row r="1" spans="2:11" s="117" customFormat="1" ht="3.75" customHeight="1" x14ac:dyDescent="0.3"/>
    <row r="2" spans="2:11" s="117" customFormat="1" ht="16.5" x14ac:dyDescent="0.3">
      <c r="B2" s="118"/>
      <c r="C2" s="118"/>
      <c r="D2" s="118"/>
      <c r="E2" s="118"/>
      <c r="F2" s="118"/>
      <c r="G2" s="119"/>
    </row>
    <row r="3" spans="2:11" s="117" customFormat="1" ht="16.5" x14ac:dyDescent="0.3">
      <c r="B3" s="118"/>
      <c r="C3" s="118"/>
      <c r="D3" s="118"/>
      <c r="E3" s="118"/>
      <c r="F3" s="118"/>
    </row>
    <row r="4" spans="2:11" s="117" customFormat="1" ht="16.5" x14ac:dyDescent="0.3">
      <c r="B4" s="118"/>
      <c r="C4" s="118"/>
      <c r="D4" s="118"/>
      <c r="E4" s="118"/>
      <c r="F4" s="118"/>
    </row>
    <row r="5" spans="2:11" s="117" customFormat="1" ht="16.5" x14ac:dyDescent="0.3">
      <c r="B5" s="118"/>
      <c r="C5" s="118"/>
      <c r="D5" s="118"/>
      <c r="E5" s="118"/>
      <c r="F5" s="118"/>
    </row>
    <row r="6" spans="2:11" s="117" customFormat="1" ht="16.5" x14ac:dyDescent="0.3">
      <c r="B6" s="118"/>
      <c r="C6" s="118"/>
      <c r="D6" s="118"/>
      <c r="E6" s="118"/>
      <c r="F6" s="118"/>
    </row>
    <row r="7" spans="2:11" s="117" customFormat="1" ht="16.5" x14ac:dyDescent="0.3">
      <c r="B7" s="159" t="s">
        <v>0</v>
      </c>
      <c r="C7" s="159"/>
      <c r="D7" s="159"/>
      <c r="E7" s="159"/>
      <c r="F7" s="159"/>
    </row>
    <row r="8" spans="2:11" s="117" customFormat="1" ht="16.5" x14ac:dyDescent="0.3">
      <c r="B8" s="159" t="s">
        <v>1</v>
      </c>
      <c r="C8" s="159"/>
      <c r="D8" s="159"/>
      <c r="E8" s="159"/>
      <c r="F8" s="159"/>
    </row>
    <row r="9" spans="2:11" s="117" customFormat="1" ht="16.5" x14ac:dyDescent="0.3">
      <c r="B9" s="159" t="s">
        <v>2</v>
      </c>
      <c r="C9" s="159"/>
      <c r="D9" s="159"/>
      <c r="E9" s="159"/>
      <c r="F9" s="159"/>
    </row>
    <row r="10" spans="2:11" s="117" customFormat="1" ht="16.5" x14ac:dyDescent="0.3">
      <c r="B10" s="160" t="s">
        <v>110</v>
      </c>
      <c r="C10" s="161"/>
      <c r="D10" s="161"/>
      <c r="E10" s="161"/>
      <c r="F10" s="161"/>
    </row>
    <row r="11" spans="2:11" s="117" customFormat="1" ht="31.5" customHeight="1" x14ac:dyDescent="0.3">
      <c r="B11" s="162" t="s">
        <v>3</v>
      </c>
      <c r="C11" s="164" t="s">
        <v>4</v>
      </c>
      <c r="D11" s="164"/>
      <c r="E11" s="164" t="s">
        <v>5</v>
      </c>
      <c r="F11" s="165"/>
    </row>
    <row r="12" spans="2:11" s="117" customFormat="1" ht="16.5" x14ac:dyDescent="0.3">
      <c r="B12" s="163"/>
      <c r="C12" s="120" t="s">
        <v>6</v>
      </c>
      <c r="D12" s="120" t="s">
        <v>7</v>
      </c>
      <c r="E12" s="120" t="s">
        <v>8</v>
      </c>
      <c r="F12" s="121" t="s">
        <v>7</v>
      </c>
    </row>
    <row r="13" spans="2:11" s="117" customFormat="1" ht="16.5" x14ac:dyDescent="0.3">
      <c r="B13" s="122" t="s">
        <v>9</v>
      </c>
      <c r="C13" s="123">
        <f>SUM(C14:C31)</f>
        <v>723</v>
      </c>
      <c r="D13" s="124">
        <f>SUM(D14:D31)</f>
        <v>0.99999999999999978</v>
      </c>
      <c r="E13" s="123">
        <f>SUM(E14:E31)</f>
        <v>115805387</v>
      </c>
      <c r="F13" s="125">
        <f>SUM(F14:F31)</f>
        <v>0.99999999999999989</v>
      </c>
      <c r="G13" s="126"/>
      <c r="H13" s="127"/>
      <c r="I13" s="127"/>
      <c r="J13" s="127"/>
      <c r="K13" s="126"/>
    </row>
    <row r="14" spans="2:11" s="117" customFormat="1" ht="16.5" x14ac:dyDescent="0.3">
      <c r="B14" s="128" t="s">
        <v>111</v>
      </c>
      <c r="C14" s="129">
        <v>72</v>
      </c>
      <c r="D14" s="130">
        <f>C14/$C$13</f>
        <v>9.9585062240663894E-2</v>
      </c>
      <c r="E14" s="129">
        <v>187471</v>
      </c>
      <c r="F14" s="131">
        <f>E14/$E$13</f>
        <v>1.6188452442199429E-3</v>
      </c>
      <c r="G14" s="132"/>
      <c r="H14" s="132"/>
      <c r="I14" s="127"/>
      <c r="J14" s="127"/>
      <c r="K14" s="126"/>
    </row>
    <row r="15" spans="2:11" s="117" customFormat="1" ht="16.5" x14ac:dyDescent="0.3">
      <c r="B15" s="128" t="s">
        <v>112</v>
      </c>
      <c r="C15" s="129">
        <v>36</v>
      </c>
      <c r="D15" s="130">
        <f t="shared" ref="D15:D31" si="0">C15/$C$13</f>
        <v>4.9792531120331947E-2</v>
      </c>
      <c r="E15" s="129">
        <v>23483</v>
      </c>
      <c r="F15" s="131">
        <f>E15/$E$13</f>
        <v>2.0277985859155239E-4</v>
      </c>
      <c r="G15" s="132"/>
      <c r="H15" s="132"/>
      <c r="I15" s="127"/>
      <c r="J15" s="127"/>
    </row>
    <row r="16" spans="2:11" s="117" customFormat="1" ht="16.5" x14ac:dyDescent="0.3">
      <c r="B16" s="128" t="s">
        <v>113</v>
      </c>
      <c r="C16" s="129">
        <v>174</v>
      </c>
      <c r="D16" s="130">
        <f t="shared" si="0"/>
        <v>0.24066390041493776</v>
      </c>
      <c r="E16" s="129">
        <v>54773540</v>
      </c>
      <c r="F16" s="131">
        <f t="shared" ref="F16:F30" si="1">E16/$E$13</f>
        <v>0.47297920605368732</v>
      </c>
      <c r="G16" s="132"/>
      <c r="H16" s="132"/>
      <c r="I16" s="127"/>
      <c r="J16" s="127"/>
    </row>
    <row r="17" spans="2:10" s="117" customFormat="1" ht="16.5" x14ac:dyDescent="0.3">
      <c r="B17" s="128" t="s">
        <v>114</v>
      </c>
      <c r="C17" s="129">
        <v>46</v>
      </c>
      <c r="D17" s="130">
        <f>C17/$C$13</f>
        <v>6.3623789764868599E-2</v>
      </c>
      <c r="E17" s="129">
        <v>15013487</v>
      </c>
      <c r="F17" s="131">
        <f t="shared" si="1"/>
        <v>0.12964411577848273</v>
      </c>
      <c r="G17" s="132"/>
      <c r="H17" s="132"/>
      <c r="I17" s="127"/>
      <c r="J17" s="127"/>
    </row>
    <row r="18" spans="2:10" s="117" customFormat="1" ht="16.5" x14ac:dyDescent="0.3">
      <c r="B18" s="128" t="s">
        <v>115</v>
      </c>
      <c r="C18" s="129">
        <v>38</v>
      </c>
      <c r="D18" s="130">
        <f t="shared" si="0"/>
        <v>5.2558782849239281E-2</v>
      </c>
      <c r="E18" s="129">
        <v>2973945</v>
      </c>
      <c r="F18" s="131">
        <f t="shared" si="1"/>
        <v>2.5680541096071808E-2</v>
      </c>
      <c r="G18" s="132"/>
      <c r="H18" s="132"/>
      <c r="I18" s="127"/>
      <c r="J18" s="127"/>
    </row>
    <row r="19" spans="2:10" s="117" customFormat="1" ht="16.5" x14ac:dyDescent="0.3">
      <c r="B19" s="128" t="s">
        <v>116</v>
      </c>
      <c r="C19" s="129">
        <v>23</v>
      </c>
      <c r="D19" s="130">
        <f t="shared" si="0"/>
        <v>3.18118948824343E-2</v>
      </c>
      <c r="E19" s="129">
        <v>53708</v>
      </c>
      <c r="F19" s="131">
        <f t="shared" si="1"/>
        <v>4.6377807968466959E-4</v>
      </c>
      <c r="G19" s="132"/>
      <c r="H19" s="132"/>
      <c r="I19" s="127"/>
      <c r="J19" s="127"/>
    </row>
    <row r="20" spans="2:10" s="117" customFormat="1" ht="16.5" x14ac:dyDescent="0.3">
      <c r="B20" s="128" t="s">
        <v>117</v>
      </c>
      <c r="C20" s="129">
        <v>29</v>
      </c>
      <c r="D20" s="130">
        <f t="shared" si="0"/>
        <v>4.0110650069156296E-2</v>
      </c>
      <c r="E20" s="129">
        <v>143628</v>
      </c>
      <c r="F20" s="131">
        <f t="shared" si="1"/>
        <v>1.2402531844222411E-3</v>
      </c>
      <c r="G20" s="132"/>
      <c r="H20" s="132"/>
      <c r="I20" s="127"/>
      <c r="J20" s="127"/>
    </row>
    <row r="21" spans="2:10" s="117" customFormat="1" ht="16.5" x14ac:dyDescent="0.3">
      <c r="B21" s="128" t="s">
        <v>118</v>
      </c>
      <c r="C21" s="129">
        <v>27</v>
      </c>
      <c r="D21" s="130">
        <f t="shared" si="0"/>
        <v>3.7344398340248962E-2</v>
      </c>
      <c r="E21" s="129">
        <v>93769</v>
      </c>
      <c r="F21" s="131">
        <f t="shared" si="1"/>
        <v>8.0971190053533517E-4</v>
      </c>
      <c r="G21" s="132"/>
      <c r="H21" s="132"/>
      <c r="I21" s="127"/>
      <c r="J21" s="127"/>
    </row>
    <row r="22" spans="2:10" s="117" customFormat="1" ht="16.5" x14ac:dyDescent="0.3">
      <c r="B22" s="128" t="s">
        <v>119</v>
      </c>
      <c r="C22" s="129">
        <v>96</v>
      </c>
      <c r="D22" s="130">
        <f t="shared" si="0"/>
        <v>0.13278008298755187</v>
      </c>
      <c r="E22" s="129">
        <v>40816375</v>
      </c>
      <c r="F22" s="131">
        <f t="shared" si="1"/>
        <v>0.35245661758377439</v>
      </c>
      <c r="G22" s="132"/>
      <c r="H22" s="132"/>
      <c r="I22" s="127"/>
      <c r="J22" s="127"/>
    </row>
    <row r="23" spans="2:10" s="117" customFormat="1" ht="16.5" x14ac:dyDescent="0.3">
      <c r="B23" s="128" t="s">
        <v>120</v>
      </c>
      <c r="C23" s="129">
        <v>40</v>
      </c>
      <c r="D23" s="130">
        <f t="shared" si="0"/>
        <v>5.5325034578146609E-2</v>
      </c>
      <c r="E23" s="129">
        <v>884604</v>
      </c>
      <c r="F23" s="131">
        <f>E23/$E$13</f>
        <v>7.6387120056858838E-3</v>
      </c>
      <c r="G23" s="132"/>
      <c r="H23" s="132"/>
      <c r="I23" s="127"/>
      <c r="J23" s="127"/>
    </row>
    <row r="24" spans="2:10" s="117" customFormat="1" ht="16.5" x14ac:dyDescent="0.3">
      <c r="B24" s="128" t="s">
        <v>121</v>
      </c>
      <c r="C24" s="129">
        <v>81</v>
      </c>
      <c r="D24" s="130">
        <f t="shared" si="0"/>
        <v>0.11203319502074689</v>
      </c>
      <c r="E24" s="129">
        <v>33018</v>
      </c>
      <c r="F24" s="131">
        <f t="shared" si="1"/>
        <v>2.8511627010926528E-4</v>
      </c>
      <c r="G24" s="132"/>
      <c r="H24" s="132"/>
      <c r="I24" s="127"/>
      <c r="J24" s="127"/>
    </row>
    <row r="25" spans="2:10" s="117" customFormat="1" ht="16.5" x14ac:dyDescent="0.3">
      <c r="B25" s="128" t="s">
        <v>122</v>
      </c>
      <c r="C25" s="129">
        <v>24</v>
      </c>
      <c r="D25" s="130">
        <f t="shared" si="0"/>
        <v>3.3195020746887967E-2</v>
      </c>
      <c r="E25" s="129">
        <v>34879</v>
      </c>
      <c r="F25" s="131">
        <f t="shared" si="1"/>
        <v>3.0118633427648751E-4</v>
      </c>
      <c r="G25" s="132"/>
      <c r="H25" s="132"/>
      <c r="I25" s="127"/>
      <c r="J25" s="127"/>
    </row>
    <row r="26" spans="2:10" s="117" customFormat="1" ht="16.5" x14ac:dyDescent="0.3">
      <c r="B26" s="128" t="s">
        <v>123</v>
      </c>
      <c r="C26" s="129">
        <v>9</v>
      </c>
      <c r="D26" s="130">
        <f t="shared" si="0"/>
        <v>1.2448132780082987E-2</v>
      </c>
      <c r="E26" s="129">
        <v>36878</v>
      </c>
      <c r="F26" s="131">
        <f t="shared" si="1"/>
        <v>3.1844805285267085E-4</v>
      </c>
      <c r="G26" s="132"/>
      <c r="H26" s="132"/>
      <c r="I26" s="127"/>
      <c r="J26" s="127"/>
    </row>
    <row r="27" spans="2:10" s="117" customFormat="1" ht="31.5" x14ac:dyDescent="0.3">
      <c r="B27" s="128" t="s">
        <v>124</v>
      </c>
      <c r="C27" s="129">
        <v>7</v>
      </c>
      <c r="D27" s="130">
        <f t="shared" si="0"/>
        <v>9.6818810511756573E-3</v>
      </c>
      <c r="E27" s="129">
        <v>28077</v>
      </c>
      <c r="F27" s="131">
        <f t="shared" si="1"/>
        <v>2.4244986116233089E-4</v>
      </c>
      <c r="G27" s="132"/>
      <c r="H27" s="132"/>
      <c r="I27" s="127"/>
      <c r="J27" s="127"/>
    </row>
    <row r="28" spans="2:10" s="117" customFormat="1" ht="31.5" x14ac:dyDescent="0.3">
      <c r="B28" s="128" t="s">
        <v>125</v>
      </c>
      <c r="C28" s="129">
        <v>7</v>
      </c>
      <c r="D28" s="130">
        <f t="shared" si="0"/>
        <v>9.6818810511756573E-3</v>
      </c>
      <c r="E28" s="129">
        <v>224336</v>
      </c>
      <c r="F28" s="131">
        <f t="shared" si="1"/>
        <v>1.9371810397732188E-3</v>
      </c>
      <c r="G28" s="132"/>
      <c r="H28" s="132"/>
      <c r="I28" s="127"/>
      <c r="J28" s="127"/>
    </row>
    <row r="29" spans="2:10" s="117" customFormat="1" ht="31.5" x14ac:dyDescent="0.3">
      <c r="B29" s="128" t="s">
        <v>126</v>
      </c>
      <c r="C29" s="129">
        <v>11</v>
      </c>
      <c r="D29" s="130">
        <f t="shared" si="0"/>
        <v>1.5214384508990318E-2</v>
      </c>
      <c r="E29" s="129">
        <v>479769</v>
      </c>
      <c r="F29" s="131">
        <f t="shared" si="1"/>
        <v>4.1428901748758887E-3</v>
      </c>
      <c r="G29" s="132"/>
      <c r="H29" s="132"/>
      <c r="I29" s="127"/>
      <c r="J29" s="127"/>
    </row>
    <row r="30" spans="2:10" s="117" customFormat="1" ht="16.5" x14ac:dyDescent="0.3">
      <c r="B30" s="128" t="s">
        <v>127</v>
      </c>
      <c r="C30" s="129">
        <v>2</v>
      </c>
      <c r="D30" s="130">
        <f t="shared" si="0"/>
        <v>2.7662517289073307E-3</v>
      </c>
      <c r="E30" s="129">
        <v>2156</v>
      </c>
      <c r="F30" s="131">
        <f t="shared" si="1"/>
        <v>1.8617441345798532E-5</v>
      </c>
      <c r="G30" s="132"/>
      <c r="H30" s="132"/>
      <c r="I30" s="127"/>
      <c r="J30" s="127"/>
    </row>
    <row r="31" spans="2:10" s="117" customFormat="1" ht="16.5" x14ac:dyDescent="0.3">
      <c r="B31" s="133" t="s">
        <v>128</v>
      </c>
      <c r="C31" s="134">
        <v>1</v>
      </c>
      <c r="D31" s="135">
        <f t="shared" si="0"/>
        <v>1.3831258644536654E-3</v>
      </c>
      <c r="E31" s="134">
        <v>2264</v>
      </c>
      <c r="F31" s="136">
        <f t="shared" ref="F31" si="2">E31/$E$13</f>
        <v>1.9550040448463766E-5</v>
      </c>
      <c r="G31" s="132"/>
      <c r="H31" s="132"/>
      <c r="I31" s="127"/>
      <c r="J31" s="127"/>
    </row>
    <row r="32" spans="2:10" s="137" customFormat="1" ht="12.75" x14ac:dyDescent="0.25">
      <c r="B32" s="137" t="s">
        <v>20</v>
      </c>
    </row>
    <row r="36" spans="6:6" x14ac:dyDescent="0.3">
      <c r="F36" s="138"/>
    </row>
    <row r="37" spans="6:6" x14ac:dyDescent="0.3">
      <c r="F37" s="138"/>
    </row>
    <row r="38" spans="6:6" x14ac:dyDescent="0.3">
      <c r="F38" s="138"/>
    </row>
    <row r="39" spans="6:6" x14ac:dyDescent="0.3">
      <c r="F39" s="138"/>
    </row>
    <row r="40" spans="6:6" x14ac:dyDescent="0.3">
      <c r="F40" s="138"/>
    </row>
    <row r="41" spans="6:6" x14ac:dyDescent="0.3">
      <c r="F41" s="138"/>
    </row>
    <row r="42" spans="6:6" x14ac:dyDescent="0.3">
      <c r="F42" s="138"/>
    </row>
    <row r="43" spans="6:6" x14ac:dyDescent="0.3">
      <c r="F43" s="138"/>
    </row>
    <row r="44" spans="6:6" x14ac:dyDescent="0.3">
      <c r="F44" s="138"/>
    </row>
    <row r="45" spans="6:6" x14ac:dyDescent="0.3">
      <c r="F45" s="138"/>
    </row>
    <row r="46" spans="6:6" x14ac:dyDescent="0.3">
      <c r="F46" s="138"/>
    </row>
    <row r="47" spans="6:6" x14ac:dyDescent="0.3">
      <c r="F47" s="138"/>
    </row>
    <row r="48" spans="6:6" x14ac:dyDescent="0.3">
      <c r="F48" s="138"/>
    </row>
    <row r="49" spans="6:6" x14ac:dyDescent="0.3">
      <c r="F49" s="138"/>
    </row>
  </sheetData>
  <mergeCells count="7">
    <mergeCell ref="B7:F7"/>
    <mergeCell ref="B8:F8"/>
    <mergeCell ref="B9:F9"/>
    <mergeCell ref="B10:F10"/>
    <mergeCell ref="B11:B12"/>
    <mergeCell ref="C11:D11"/>
    <mergeCell ref="E11:F11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4B545-FE27-498B-BD75-790068D469E1}">
  <dimension ref="B1:K49"/>
  <sheetViews>
    <sheetView showGridLines="0" view="pageBreakPreview" topLeftCell="A13" zoomScale="80" zoomScaleNormal="80" zoomScaleSheetLayoutView="80" workbookViewId="0">
      <selection activeCell="B11" sqref="B11:B12"/>
    </sheetView>
  </sheetViews>
  <sheetFormatPr baseColWidth="10" defaultRowHeight="15.75" x14ac:dyDescent="0.3"/>
  <cols>
    <col min="1" max="1" width="1.140625" style="139" customWidth="1"/>
    <col min="2" max="2" width="82.5703125" style="139" customWidth="1"/>
    <col min="3" max="3" width="12.42578125" style="139" customWidth="1"/>
    <col min="4" max="4" width="11.85546875" style="139" customWidth="1"/>
    <col min="5" max="5" width="16.5703125" style="139" customWidth="1"/>
    <col min="6" max="6" width="12.42578125" style="139" customWidth="1"/>
    <col min="7" max="7" width="15.85546875" style="139" bestFit="1" customWidth="1"/>
    <col min="8" max="8" width="14.140625" style="139" bestFit="1" customWidth="1"/>
    <col min="9" max="9" width="17.5703125" style="139" bestFit="1" customWidth="1"/>
    <col min="10" max="10" width="11.5703125" style="139" bestFit="1" customWidth="1"/>
    <col min="11" max="16384" width="11.42578125" style="139"/>
  </cols>
  <sheetData>
    <row r="1" spans="2:11" s="117" customFormat="1" ht="3.75" customHeight="1" x14ac:dyDescent="0.3"/>
    <row r="2" spans="2:11" s="117" customFormat="1" ht="16.5" x14ac:dyDescent="0.3">
      <c r="B2" s="118"/>
      <c r="C2" s="118"/>
      <c r="D2" s="118"/>
      <c r="E2" s="118"/>
      <c r="F2" s="118"/>
      <c r="G2" s="119"/>
    </row>
    <row r="3" spans="2:11" s="117" customFormat="1" ht="16.5" x14ac:dyDescent="0.3">
      <c r="B3" s="118"/>
      <c r="C3" s="118"/>
      <c r="D3" s="118"/>
      <c r="E3" s="118"/>
      <c r="F3" s="118"/>
    </row>
    <row r="4" spans="2:11" s="117" customFormat="1" ht="16.5" x14ac:dyDescent="0.3">
      <c r="B4" s="118"/>
      <c r="C4" s="118"/>
      <c r="D4" s="118"/>
      <c r="E4" s="118"/>
      <c r="F4" s="118"/>
    </row>
    <row r="5" spans="2:11" s="117" customFormat="1" ht="16.5" x14ac:dyDescent="0.3">
      <c r="B5" s="118"/>
      <c r="C5" s="118"/>
      <c r="D5" s="118"/>
      <c r="E5" s="118"/>
      <c r="F5" s="118"/>
    </row>
    <row r="6" spans="2:11" s="117" customFormat="1" ht="16.5" x14ac:dyDescent="0.3">
      <c r="B6" s="118"/>
      <c r="C6" s="118"/>
      <c r="D6" s="118"/>
      <c r="E6" s="118"/>
      <c r="F6" s="118"/>
    </row>
    <row r="7" spans="2:11" s="117" customFormat="1" ht="16.5" x14ac:dyDescent="0.3">
      <c r="B7" s="159" t="s">
        <v>0</v>
      </c>
      <c r="C7" s="159"/>
      <c r="D7" s="159"/>
      <c r="E7" s="159"/>
      <c r="F7" s="159"/>
    </row>
    <row r="8" spans="2:11" s="117" customFormat="1" ht="16.5" x14ac:dyDescent="0.3">
      <c r="B8" s="159" t="s">
        <v>1</v>
      </c>
      <c r="C8" s="159"/>
      <c r="D8" s="159"/>
      <c r="E8" s="159"/>
      <c r="F8" s="159"/>
    </row>
    <row r="9" spans="2:11" s="117" customFormat="1" ht="16.5" x14ac:dyDescent="0.3">
      <c r="B9" s="159" t="s">
        <v>2</v>
      </c>
      <c r="C9" s="159"/>
      <c r="D9" s="159"/>
      <c r="E9" s="159"/>
      <c r="F9" s="159"/>
    </row>
    <row r="10" spans="2:11" s="117" customFormat="1" ht="16.5" x14ac:dyDescent="0.3">
      <c r="B10" s="160" t="s">
        <v>129</v>
      </c>
      <c r="C10" s="161"/>
      <c r="D10" s="161"/>
      <c r="E10" s="161"/>
      <c r="F10" s="161"/>
    </row>
    <row r="11" spans="2:11" s="117" customFormat="1" ht="31.5" customHeight="1" x14ac:dyDescent="0.3">
      <c r="B11" s="162" t="s">
        <v>3</v>
      </c>
      <c r="C11" s="164" t="s">
        <v>4</v>
      </c>
      <c r="D11" s="164"/>
      <c r="E11" s="164" t="s">
        <v>5</v>
      </c>
      <c r="F11" s="165"/>
    </row>
    <row r="12" spans="2:11" s="117" customFormat="1" ht="16.5" x14ac:dyDescent="0.3">
      <c r="B12" s="163"/>
      <c r="C12" s="120" t="s">
        <v>6</v>
      </c>
      <c r="D12" s="120" t="s">
        <v>7</v>
      </c>
      <c r="E12" s="120" t="s">
        <v>8</v>
      </c>
      <c r="F12" s="121" t="s">
        <v>7</v>
      </c>
    </row>
    <row r="13" spans="2:11" s="117" customFormat="1" ht="16.5" x14ac:dyDescent="0.3">
      <c r="B13" s="122" t="s">
        <v>9</v>
      </c>
      <c r="C13" s="123">
        <f>SUM(C14:C31)</f>
        <v>670</v>
      </c>
      <c r="D13" s="124">
        <f>SUM(D14:D31)</f>
        <v>0.99999999999999967</v>
      </c>
      <c r="E13" s="123">
        <f>SUM(E14:E31)</f>
        <v>75549061</v>
      </c>
      <c r="F13" s="125">
        <f>SUM(F14:F31)</f>
        <v>1</v>
      </c>
      <c r="G13" s="126"/>
      <c r="H13" s="127"/>
      <c r="I13" s="127"/>
      <c r="J13" s="127"/>
      <c r="K13" s="126"/>
    </row>
    <row r="14" spans="2:11" s="117" customFormat="1" ht="16.5" x14ac:dyDescent="0.3">
      <c r="B14" s="128" t="s">
        <v>111</v>
      </c>
      <c r="C14" s="129">
        <v>45</v>
      </c>
      <c r="D14" s="130">
        <f>C14/$C$13</f>
        <v>6.7164179104477612E-2</v>
      </c>
      <c r="E14" s="129">
        <v>142513</v>
      </c>
      <c r="F14" s="131">
        <f>E14/$E$13</f>
        <v>1.8863636174114725E-3</v>
      </c>
      <c r="G14" s="132"/>
      <c r="H14" s="132"/>
      <c r="I14" s="127"/>
      <c r="J14" s="127"/>
      <c r="K14" s="126"/>
    </row>
    <row r="15" spans="2:11" s="117" customFormat="1" ht="16.5" x14ac:dyDescent="0.3">
      <c r="B15" s="128" t="s">
        <v>112</v>
      </c>
      <c r="C15" s="129">
        <v>20</v>
      </c>
      <c r="D15" s="130">
        <f t="shared" ref="D15:D31" si="0">C15/$C$13</f>
        <v>2.9850746268656716E-2</v>
      </c>
      <c r="E15" s="129">
        <v>8761</v>
      </c>
      <c r="F15" s="131">
        <f>E15/$E$13</f>
        <v>1.1596437975582516E-4</v>
      </c>
      <c r="G15" s="132"/>
      <c r="H15" s="132"/>
      <c r="I15" s="127"/>
      <c r="J15" s="127"/>
    </row>
    <row r="16" spans="2:11" s="117" customFormat="1" ht="16.5" x14ac:dyDescent="0.3">
      <c r="B16" s="128" t="s">
        <v>113</v>
      </c>
      <c r="C16" s="129">
        <v>140</v>
      </c>
      <c r="D16" s="130">
        <f t="shared" si="0"/>
        <v>0.20895522388059701</v>
      </c>
      <c r="E16" s="129">
        <v>44533700</v>
      </c>
      <c r="F16" s="131">
        <f t="shared" ref="F16:F31" si="1">E16/$E$13</f>
        <v>0.58946728669466852</v>
      </c>
      <c r="G16" s="132"/>
      <c r="H16" s="132"/>
      <c r="I16" s="127"/>
      <c r="J16" s="127"/>
    </row>
    <row r="17" spans="2:10" s="117" customFormat="1" ht="16.5" x14ac:dyDescent="0.3">
      <c r="B17" s="128" t="s">
        <v>114</v>
      </c>
      <c r="C17" s="129">
        <v>53</v>
      </c>
      <c r="D17" s="130">
        <f>C17/$C$13</f>
        <v>7.9104477611940296E-2</v>
      </c>
      <c r="E17" s="129">
        <v>8968811</v>
      </c>
      <c r="F17" s="131">
        <f t="shared" si="1"/>
        <v>0.11871505590254788</v>
      </c>
      <c r="G17" s="132"/>
      <c r="H17" s="132"/>
      <c r="I17" s="127"/>
      <c r="J17" s="127"/>
    </row>
    <row r="18" spans="2:10" s="117" customFormat="1" ht="16.5" x14ac:dyDescent="0.3">
      <c r="B18" s="128" t="s">
        <v>115</v>
      </c>
      <c r="C18" s="129">
        <v>20</v>
      </c>
      <c r="D18" s="130">
        <f t="shared" si="0"/>
        <v>2.9850746268656716E-2</v>
      </c>
      <c r="E18" s="129">
        <v>1753123</v>
      </c>
      <c r="F18" s="131">
        <f t="shared" si="1"/>
        <v>2.3205093177796083E-2</v>
      </c>
      <c r="G18" s="132"/>
      <c r="H18" s="132"/>
      <c r="I18" s="127"/>
      <c r="J18" s="127"/>
    </row>
    <row r="19" spans="2:10" s="117" customFormat="1" ht="16.5" x14ac:dyDescent="0.3">
      <c r="B19" s="128" t="s">
        <v>116</v>
      </c>
      <c r="C19" s="129">
        <v>20</v>
      </c>
      <c r="D19" s="130">
        <f t="shared" si="0"/>
        <v>2.9850746268656716E-2</v>
      </c>
      <c r="E19" s="129">
        <v>89306</v>
      </c>
      <c r="F19" s="131">
        <f t="shared" si="1"/>
        <v>1.1820927860374069E-3</v>
      </c>
      <c r="G19" s="132"/>
      <c r="H19" s="132"/>
      <c r="I19" s="127"/>
      <c r="J19" s="127"/>
    </row>
    <row r="20" spans="2:10" s="117" customFormat="1" ht="16.5" x14ac:dyDescent="0.3">
      <c r="B20" s="128" t="s">
        <v>117</v>
      </c>
      <c r="C20" s="129">
        <v>22</v>
      </c>
      <c r="D20" s="130">
        <f t="shared" si="0"/>
        <v>3.2835820895522387E-2</v>
      </c>
      <c r="E20" s="129">
        <v>207671</v>
      </c>
      <c r="F20" s="131">
        <f t="shared" si="1"/>
        <v>2.7488230462586424E-3</v>
      </c>
      <c r="G20" s="132"/>
      <c r="H20" s="132"/>
      <c r="I20" s="127"/>
      <c r="J20" s="127"/>
    </row>
    <row r="21" spans="2:10" s="117" customFormat="1" ht="16.5" x14ac:dyDescent="0.3">
      <c r="B21" s="128" t="s">
        <v>118</v>
      </c>
      <c r="C21" s="129">
        <v>22</v>
      </c>
      <c r="D21" s="130">
        <f t="shared" si="0"/>
        <v>3.2835820895522387E-2</v>
      </c>
      <c r="E21" s="129">
        <v>87347</v>
      </c>
      <c r="F21" s="131">
        <f t="shared" si="1"/>
        <v>1.1561626159721562E-3</v>
      </c>
      <c r="G21" s="132"/>
      <c r="H21" s="132"/>
      <c r="I21" s="127"/>
      <c r="J21" s="127"/>
    </row>
    <row r="22" spans="2:10" s="117" customFormat="1" ht="16.5" x14ac:dyDescent="0.3">
      <c r="B22" s="128" t="s">
        <v>119</v>
      </c>
      <c r="C22" s="129">
        <v>119</v>
      </c>
      <c r="D22" s="130">
        <f t="shared" si="0"/>
        <v>0.17761194029850746</v>
      </c>
      <c r="E22" s="129">
        <v>18271747</v>
      </c>
      <c r="F22" s="131">
        <f t="shared" si="1"/>
        <v>0.24185273460910386</v>
      </c>
      <c r="G22" s="132"/>
      <c r="H22" s="132"/>
      <c r="I22" s="127"/>
      <c r="J22" s="127"/>
    </row>
    <row r="23" spans="2:10" s="117" customFormat="1" ht="16.5" x14ac:dyDescent="0.3">
      <c r="B23" s="128" t="s">
        <v>120</v>
      </c>
      <c r="C23" s="129">
        <v>73</v>
      </c>
      <c r="D23" s="130">
        <f t="shared" si="0"/>
        <v>0.10895522388059702</v>
      </c>
      <c r="E23" s="129">
        <v>1329900</v>
      </c>
      <c r="F23" s="131">
        <f>E23/$E$13</f>
        <v>1.7603130765582911E-2</v>
      </c>
      <c r="G23" s="132"/>
      <c r="H23" s="132"/>
      <c r="I23" s="127"/>
      <c r="J23" s="127"/>
    </row>
    <row r="24" spans="2:10" s="117" customFormat="1" ht="16.5" x14ac:dyDescent="0.3">
      <c r="B24" s="128" t="s">
        <v>121</v>
      </c>
      <c r="C24" s="129">
        <v>92</v>
      </c>
      <c r="D24" s="130">
        <f t="shared" si="0"/>
        <v>0.1373134328358209</v>
      </c>
      <c r="E24" s="129">
        <v>22763</v>
      </c>
      <c r="F24" s="131">
        <f t="shared" si="1"/>
        <v>3.0130089902771925E-4</v>
      </c>
      <c r="G24" s="132"/>
      <c r="H24" s="132"/>
      <c r="I24" s="127"/>
      <c r="J24" s="127"/>
    </row>
    <row r="25" spans="2:10" s="117" customFormat="1" ht="16.5" x14ac:dyDescent="0.3">
      <c r="B25" s="128" t="s">
        <v>122</v>
      </c>
      <c r="C25" s="129">
        <v>36</v>
      </c>
      <c r="D25" s="130">
        <f t="shared" si="0"/>
        <v>5.3731343283582089E-2</v>
      </c>
      <c r="E25" s="129">
        <v>74406</v>
      </c>
      <c r="F25" s="131">
        <f t="shared" si="1"/>
        <v>9.8486995093162054E-4</v>
      </c>
      <c r="G25" s="132"/>
      <c r="H25" s="132"/>
      <c r="I25" s="127"/>
      <c r="J25" s="127"/>
    </row>
    <row r="26" spans="2:10" s="117" customFormat="1" ht="16.5" x14ac:dyDescent="0.3">
      <c r="B26" s="128" t="s">
        <v>123</v>
      </c>
      <c r="C26" s="129">
        <v>1</v>
      </c>
      <c r="D26" s="130">
        <f t="shared" si="0"/>
        <v>1.4925373134328358E-3</v>
      </c>
      <c r="E26" s="129">
        <v>4281</v>
      </c>
      <c r="F26" s="131">
        <f t="shared" si="1"/>
        <v>5.6665164905226288E-5</v>
      </c>
      <c r="G26" s="132"/>
      <c r="H26" s="132"/>
      <c r="I26" s="127"/>
      <c r="J26" s="127"/>
    </row>
    <row r="27" spans="2:10" s="117" customFormat="1" ht="31.5" x14ac:dyDescent="0.3">
      <c r="B27" s="128" t="s">
        <v>124</v>
      </c>
      <c r="C27" s="129">
        <v>3</v>
      </c>
      <c r="D27" s="130">
        <f t="shared" si="0"/>
        <v>4.4776119402985077E-3</v>
      </c>
      <c r="E27" s="129">
        <v>9909</v>
      </c>
      <c r="F27" s="131">
        <f t="shared" si="1"/>
        <v>1.3115980356129112E-4</v>
      </c>
      <c r="G27" s="132"/>
      <c r="H27" s="132"/>
      <c r="I27" s="127"/>
      <c r="J27" s="127"/>
    </row>
    <row r="28" spans="2:10" s="117" customFormat="1" ht="31.5" x14ac:dyDescent="0.3">
      <c r="B28" s="128" t="s">
        <v>125</v>
      </c>
      <c r="C28" s="129">
        <v>1</v>
      </c>
      <c r="D28" s="130">
        <f t="shared" si="0"/>
        <v>1.4925373134328358E-3</v>
      </c>
      <c r="E28" s="129">
        <v>22141</v>
      </c>
      <c r="F28" s="131">
        <f t="shared" si="1"/>
        <v>2.9306783839444408E-4</v>
      </c>
      <c r="G28" s="132"/>
      <c r="H28" s="132"/>
      <c r="I28" s="127"/>
      <c r="J28" s="127"/>
    </row>
    <row r="29" spans="2:10" s="117" customFormat="1" ht="31.5" x14ac:dyDescent="0.3">
      <c r="B29" s="128" t="s">
        <v>126</v>
      </c>
      <c r="C29" s="129">
        <v>1</v>
      </c>
      <c r="D29" s="130">
        <f t="shared" si="0"/>
        <v>1.4925373134328358E-3</v>
      </c>
      <c r="E29" s="129">
        <v>19135</v>
      </c>
      <c r="F29" s="131">
        <f t="shared" si="1"/>
        <v>2.5327912414424314E-4</v>
      </c>
      <c r="G29" s="132"/>
      <c r="H29" s="132"/>
      <c r="I29" s="127"/>
      <c r="J29" s="127"/>
    </row>
    <row r="30" spans="2:10" s="117" customFormat="1" ht="16.5" x14ac:dyDescent="0.3">
      <c r="B30" s="128" t="s">
        <v>127</v>
      </c>
      <c r="C30" s="129">
        <v>1</v>
      </c>
      <c r="D30" s="130">
        <f t="shared" si="0"/>
        <v>1.4925373134328358E-3</v>
      </c>
      <c r="E30" s="129">
        <v>1508</v>
      </c>
      <c r="F30" s="131">
        <f t="shared" si="1"/>
        <v>1.9960539284531943E-5</v>
      </c>
      <c r="G30" s="132"/>
      <c r="H30" s="132"/>
      <c r="I30" s="127"/>
      <c r="J30" s="127"/>
    </row>
    <row r="31" spans="2:10" s="117" customFormat="1" ht="16.5" x14ac:dyDescent="0.3">
      <c r="B31" s="133" t="s">
        <v>128</v>
      </c>
      <c r="C31" s="134">
        <v>1</v>
      </c>
      <c r="D31" s="135">
        <f t="shared" si="0"/>
        <v>1.4925373134328358E-3</v>
      </c>
      <c r="E31" s="134">
        <v>2039</v>
      </c>
      <c r="F31" s="136">
        <f t="shared" si="1"/>
        <v>2.6989084616154261E-5</v>
      </c>
      <c r="G31" s="132"/>
      <c r="H31" s="132"/>
      <c r="I31" s="127"/>
      <c r="J31" s="127"/>
    </row>
    <row r="32" spans="2:10" s="137" customFormat="1" ht="12.75" x14ac:dyDescent="0.25">
      <c r="B32" s="137" t="s">
        <v>20</v>
      </c>
    </row>
    <row r="36" spans="6:6" x14ac:dyDescent="0.3">
      <c r="F36" s="138"/>
    </row>
    <row r="37" spans="6:6" x14ac:dyDescent="0.3">
      <c r="F37" s="138"/>
    </row>
    <row r="38" spans="6:6" x14ac:dyDescent="0.3">
      <c r="F38" s="138"/>
    </row>
    <row r="39" spans="6:6" x14ac:dyDescent="0.3">
      <c r="F39" s="138"/>
    </row>
    <row r="40" spans="6:6" x14ac:dyDescent="0.3">
      <c r="F40" s="138"/>
    </row>
    <row r="41" spans="6:6" x14ac:dyDescent="0.3">
      <c r="F41" s="138"/>
    </row>
    <row r="42" spans="6:6" x14ac:dyDescent="0.3">
      <c r="F42" s="138"/>
    </row>
    <row r="43" spans="6:6" x14ac:dyDescent="0.3">
      <c r="F43" s="138"/>
    </row>
    <row r="44" spans="6:6" x14ac:dyDescent="0.3">
      <c r="F44" s="138"/>
    </row>
    <row r="45" spans="6:6" x14ac:dyDescent="0.3">
      <c r="F45" s="138"/>
    </row>
    <row r="46" spans="6:6" x14ac:dyDescent="0.3">
      <c r="F46" s="138"/>
    </row>
    <row r="47" spans="6:6" x14ac:dyDescent="0.3">
      <c r="F47" s="138"/>
    </row>
    <row r="48" spans="6:6" x14ac:dyDescent="0.3">
      <c r="F48" s="138"/>
    </row>
    <row r="49" spans="6:6" x14ac:dyDescent="0.3">
      <c r="F49" s="138"/>
    </row>
  </sheetData>
  <mergeCells count="7">
    <mergeCell ref="B7:F7"/>
    <mergeCell ref="B8:F8"/>
    <mergeCell ref="B9:F9"/>
    <mergeCell ref="B10:F10"/>
    <mergeCell ref="B11:B12"/>
    <mergeCell ref="C11:D11"/>
    <mergeCell ref="E11:F11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55172-6456-4748-A511-3B3B655F00B7}">
  <dimension ref="B1:K49"/>
  <sheetViews>
    <sheetView showGridLines="0" tabSelected="1" view="pageBreakPreview" zoomScale="80" zoomScaleNormal="80" zoomScaleSheetLayoutView="80" workbookViewId="0">
      <selection activeCell="G7" sqref="G7"/>
    </sheetView>
  </sheetViews>
  <sheetFormatPr baseColWidth="10" defaultRowHeight="15.75" x14ac:dyDescent="0.3"/>
  <cols>
    <col min="1" max="1" width="1.140625" style="139" customWidth="1"/>
    <col min="2" max="2" width="82.5703125" style="139" customWidth="1"/>
    <col min="3" max="3" width="12.42578125" style="139" customWidth="1"/>
    <col min="4" max="4" width="11.85546875" style="139" customWidth="1"/>
    <col min="5" max="5" width="16.5703125" style="139" customWidth="1"/>
    <col min="6" max="6" width="12.42578125" style="139" customWidth="1"/>
    <col min="7" max="7" width="15.85546875" style="139" bestFit="1" customWidth="1"/>
    <col min="8" max="8" width="14.140625" style="139" bestFit="1" customWidth="1"/>
    <col min="9" max="9" width="17.5703125" style="139" bestFit="1" customWidth="1"/>
    <col min="10" max="10" width="11.5703125" style="139" bestFit="1" customWidth="1"/>
    <col min="11" max="16384" width="11.42578125" style="139"/>
  </cols>
  <sheetData>
    <row r="1" spans="2:11" s="117" customFormat="1" ht="3.75" customHeight="1" x14ac:dyDescent="0.3"/>
    <row r="2" spans="2:11" s="117" customFormat="1" ht="16.5" x14ac:dyDescent="0.3">
      <c r="B2" s="118"/>
      <c r="C2" s="118"/>
      <c r="D2" s="118"/>
      <c r="E2" s="118"/>
      <c r="F2" s="118"/>
      <c r="G2" s="119"/>
    </row>
    <row r="3" spans="2:11" s="117" customFormat="1" ht="16.5" x14ac:dyDescent="0.3">
      <c r="B3" s="118"/>
      <c r="C3" s="118"/>
      <c r="D3" s="118"/>
      <c r="E3" s="118"/>
      <c r="F3" s="118"/>
    </row>
    <row r="4" spans="2:11" s="117" customFormat="1" ht="16.5" x14ac:dyDescent="0.3">
      <c r="B4" s="118"/>
      <c r="C4" s="118"/>
      <c r="D4" s="118"/>
      <c r="E4" s="118"/>
      <c r="F4" s="118"/>
    </row>
    <row r="5" spans="2:11" s="117" customFormat="1" ht="16.5" x14ac:dyDescent="0.3">
      <c r="B5" s="118"/>
      <c r="C5" s="118"/>
      <c r="D5" s="118"/>
      <c r="E5" s="118"/>
      <c r="F5" s="118"/>
    </row>
    <row r="6" spans="2:11" s="117" customFormat="1" ht="16.5" x14ac:dyDescent="0.3">
      <c r="B6" s="118"/>
      <c r="C6" s="118"/>
      <c r="D6" s="118"/>
      <c r="E6" s="118"/>
      <c r="F6" s="118"/>
    </row>
    <row r="7" spans="2:11" s="117" customFormat="1" ht="16.5" x14ac:dyDescent="0.3">
      <c r="B7" s="159" t="s">
        <v>0</v>
      </c>
      <c r="C7" s="159"/>
      <c r="D7" s="159"/>
      <c r="E7" s="159"/>
      <c r="F7" s="159"/>
    </row>
    <row r="8" spans="2:11" s="117" customFormat="1" ht="16.5" x14ac:dyDescent="0.3">
      <c r="B8" s="159" t="s">
        <v>1</v>
      </c>
      <c r="C8" s="159"/>
      <c r="D8" s="159"/>
      <c r="E8" s="159"/>
      <c r="F8" s="159"/>
    </row>
    <row r="9" spans="2:11" s="117" customFormat="1" ht="16.5" x14ac:dyDescent="0.3">
      <c r="B9" s="159" t="s">
        <v>2</v>
      </c>
      <c r="C9" s="159"/>
      <c r="D9" s="159"/>
      <c r="E9" s="159"/>
      <c r="F9" s="159"/>
    </row>
    <row r="10" spans="2:11" s="117" customFormat="1" ht="16.5" x14ac:dyDescent="0.3">
      <c r="B10" s="160" t="s">
        <v>130</v>
      </c>
      <c r="C10" s="161"/>
      <c r="D10" s="161"/>
      <c r="E10" s="161"/>
      <c r="F10" s="161"/>
    </row>
    <row r="11" spans="2:11" s="117" customFormat="1" ht="31.5" customHeight="1" x14ac:dyDescent="0.3">
      <c r="B11" s="162" t="s">
        <v>3</v>
      </c>
      <c r="C11" s="164" t="s">
        <v>4</v>
      </c>
      <c r="D11" s="164"/>
      <c r="E11" s="164" t="s">
        <v>5</v>
      </c>
      <c r="F11" s="165"/>
    </row>
    <row r="12" spans="2:11" s="117" customFormat="1" ht="16.5" x14ac:dyDescent="0.3">
      <c r="B12" s="163"/>
      <c r="C12" s="120" t="s">
        <v>6</v>
      </c>
      <c r="D12" s="120" t="s">
        <v>7</v>
      </c>
      <c r="E12" s="120" t="s">
        <v>8</v>
      </c>
      <c r="F12" s="121" t="s">
        <v>7</v>
      </c>
    </row>
    <row r="13" spans="2:11" s="117" customFormat="1" ht="16.5" x14ac:dyDescent="0.3">
      <c r="B13" s="122" t="s">
        <v>9</v>
      </c>
      <c r="C13" s="123">
        <f>SUM(C14:C31)</f>
        <v>591</v>
      </c>
      <c r="D13" s="124">
        <f>SUM(D14:D31)</f>
        <v>0.99999999999999978</v>
      </c>
      <c r="E13" s="123">
        <f>SUM(E14:E31)</f>
        <v>134300274</v>
      </c>
      <c r="F13" s="125">
        <f>SUM(F14:F31)</f>
        <v>0.99999999999999978</v>
      </c>
      <c r="G13" s="126"/>
      <c r="H13" s="127"/>
      <c r="I13" s="127"/>
      <c r="J13" s="127"/>
      <c r="K13" s="126"/>
    </row>
    <row r="14" spans="2:11" s="117" customFormat="1" ht="16.5" x14ac:dyDescent="0.3">
      <c r="B14" s="141" t="s">
        <v>111</v>
      </c>
      <c r="C14" s="129">
        <v>47</v>
      </c>
      <c r="D14" s="130">
        <f>C14/$C$13</f>
        <v>7.952622673434856E-2</v>
      </c>
      <c r="E14" s="129">
        <v>142079</v>
      </c>
      <c r="F14" s="131">
        <f>E14/$E$13</f>
        <v>1.0579204030514487E-3</v>
      </c>
      <c r="G14" s="132"/>
      <c r="H14" s="132"/>
      <c r="I14" s="127"/>
      <c r="J14" s="127"/>
      <c r="K14" s="126"/>
    </row>
    <row r="15" spans="2:11" s="117" customFormat="1" ht="16.5" x14ac:dyDescent="0.3">
      <c r="B15" s="141" t="s">
        <v>112</v>
      </c>
      <c r="C15" s="129">
        <v>26</v>
      </c>
      <c r="D15" s="130">
        <f t="shared" ref="D15:D31" si="0">C15/$C$13</f>
        <v>4.3993231810490696E-2</v>
      </c>
      <c r="E15" s="129">
        <v>12998</v>
      </c>
      <c r="F15" s="131">
        <f>E15/$E$13</f>
        <v>9.6783123465556001E-5</v>
      </c>
      <c r="G15" s="132"/>
      <c r="H15" s="132"/>
      <c r="I15" s="127"/>
      <c r="J15" s="127"/>
    </row>
    <row r="16" spans="2:11" s="117" customFormat="1" ht="16.5" x14ac:dyDescent="0.3">
      <c r="B16" s="141" t="s">
        <v>113</v>
      </c>
      <c r="C16" s="129">
        <v>99</v>
      </c>
      <c r="D16" s="130">
        <f t="shared" si="0"/>
        <v>0.16751269035532995</v>
      </c>
      <c r="E16" s="129">
        <v>48214641</v>
      </c>
      <c r="F16" s="131">
        <f t="shared" ref="F16:F31" si="1">E16/$E$13</f>
        <v>0.35900627425376658</v>
      </c>
      <c r="G16" s="132"/>
      <c r="H16" s="132"/>
      <c r="I16" s="127"/>
      <c r="J16" s="127"/>
    </row>
    <row r="17" spans="2:10" s="117" customFormat="1" ht="16.5" x14ac:dyDescent="0.3">
      <c r="B17" s="141" t="s">
        <v>114</v>
      </c>
      <c r="C17" s="129">
        <v>80</v>
      </c>
      <c r="D17" s="130">
        <f t="shared" si="0"/>
        <v>0.13536379018612521</v>
      </c>
      <c r="E17" s="129">
        <v>25413233</v>
      </c>
      <c r="F17" s="131">
        <f t="shared" si="1"/>
        <v>0.1892269631557118</v>
      </c>
      <c r="G17" s="132"/>
      <c r="H17" s="132"/>
      <c r="I17" s="127"/>
      <c r="J17" s="127"/>
    </row>
    <row r="18" spans="2:10" s="117" customFormat="1" ht="16.5" x14ac:dyDescent="0.3">
      <c r="B18" s="141" t="s">
        <v>115</v>
      </c>
      <c r="C18" s="129">
        <v>23</v>
      </c>
      <c r="D18" s="130">
        <f t="shared" si="0"/>
        <v>3.8917089678510999E-2</v>
      </c>
      <c r="E18" s="129">
        <v>2593033</v>
      </c>
      <c r="F18" s="131">
        <f t="shared" si="1"/>
        <v>1.9307726803297513E-2</v>
      </c>
      <c r="G18" s="132"/>
      <c r="H18" s="132"/>
      <c r="I18" s="127"/>
      <c r="J18" s="127"/>
    </row>
    <row r="19" spans="2:10" s="117" customFormat="1" ht="16.5" x14ac:dyDescent="0.3">
      <c r="B19" s="141" t="s">
        <v>116</v>
      </c>
      <c r="C19" s="129">
        <v>21</v>
      </c>
      <c r="D19" s="130">
        <f t="shared" si="0"/>
        <v>3.553299492385787E-2</v>
      </c>
      <c r="E19" s="129">
        <v>66764</v>
      </c>
      <c r="F19" s="131">
        <f t="shared" si="1"/>
        <v>4.9712482343855827E-4</v>
      </c>
      <c r="G19" s="132"/>
      <c r="H19" s="132"/>
      <c r="I19" s="127"/>
      <c r="J19" s="127"/>
    </row>
    <row r="20" spans="2:10" s="117" customFormat="1" ht="16.5" x14ac:dyDescent="0.3">
      <c r="B20" s="141" t="s">
        <v>117</v>
      </c>
      <c r="C20" s="129">
        <v>27</v>
      </c>
      <c r="D20" s="130">
        <f t="shared" si="0"/>
        <v>4.5685279187817257E-2</v>
      </c>
      <c r="E20" s="129">
        <v>370240</v>
      </c>
      <c r="F20" s="131">
        <f t="shared" si="1"/>
        <v>2.756807480526808E-3</v>
      </c>
      <c r="G20" s="132"/>
      <c r="H20" s="132"/>
      <c r="I20" s="127"/>
      <c r="J20" s="127"/>
    </row>
    <row r="21" spans="2:10" s="117" customFormat="1" ht="16.5" x14ac:dyDescent="0.3">
      <c r="B21" s="141" t="s">
        <v>118</v>
      </c>
      <c r="C21" s="129">
        <v>22</v>
      </c>
      <c r="D21" s="130">
        <f t="shared" si="0"/>
        <v>3.7225042301184431E-2</v>
      </c>
      <c r="E21" s="129">
        <v>114060</v>
      </c>
      <c r="F21" s="131">
        <f t="shared" si="1"/>
        <v>8.4929089571328799E-4</v>
      </c>
      <c r="G21" s="132"/>
      <c r="H21" s="132"/>
      <c r="I21" s="127"/>
      <c r="J21" s="127"/>
    </row>
    <row r="22" spans="2:10" s="117" customFormat="1" ht="16.5" x14ac:dyDescent="0.3">
      <c r="B22" s="141" t="s">
        <v>119</v>
      </c>
      <c r="C22" s="129">
        <v>87</v>
      </c>
      <c r="D22" s="130">
        <f t="shared" si="0"/>
        <v>0.14720812182741116</v>
      </c>
      <c r="E22" s="129">
        <v>56047367</v>
      </c>
      <c r="F22" s="131">
        <f t="shared" si="1"/>
        <v>0.41732876136946673</v>
      </c>
      <c r="G22" s="132"/>
      <c r="H22" s="132"/>
      <c r="I22" s="127"/>
      <c r="J22" s="127"/>
    </row>
    <row r="23" spans="2:10" s="117" customFormat="1" ht="16.5" x14ac:dyDescent="0.3">
      <c r="B23" s="141" t="s">
        <v>120</v>
      </c>
      <c r="C23" s="129">
        <v>52</v>
      </c>
      <c r="D23" s="130">
        <f t="shared" si="0"/>
        <v>8.7986463620981392E-2</v>
      </c>
      <c r="E23" s="129">
        <v>1190161</v>
      </c>
      <c r="F23" s="131">
        <f>E23/$E$13</f>
        <v>8.8619402221025989E-3</v>
      </c>
      <c r="G23" s="132"/>
      <c r="H23" s="132"/>
      <c r="I23" s="127"/>
      <c r="J23" s="127"/>
    </row>
    <row r="24" spans="2:10" s="117" customFormat="1" ht="16.5" x14ac:dyDescent="0.3">
      <c r="B24" s="141" t="s">
        <v>121</v>
      </c>
      <c r="C24" s="129">
        <v>75</v>
      </c>
      <c r="D24" s="130">
        <f t="shared" si="0"/>
        <v>0.12690355329949238</v>
      </c>
      <c r="E24" s="129">
        <v>23096</v>
      </c>
      <c r="F24" s="131">
        <f t="shared" si="1"/>
        <v>1.719728434805725E-4</v>
      </c>
      <c r="G24" s="132"/>
      <c r="H24" s="132"/>
      <c r="I24" s="127"/>
      <c r="J24" s="127"/>
    </row>
    <row r="25" spans="2:10" s="117" customFormat="1" ht="16.5" x14ac:dyDescent="0.3">
      <c r="B25" s="141" t="s">
        <v>122</v>
      </c>
      <c r="C25" s="129">
        <v>25</v>
      </c>
      <c r="D25" s="130">
        <f t="shared" si="0"/>
        <v>4.2301184433164128E-2</v>
      </c>
      <c r="E25" s="129">
        <v>56888</v>
      </c>
      <c r="F25" s="131">
        <f t="shared" si="1"/>
        <v>4.2358811568768656E-4</v>
      </c>
      <c r="G25" s="132"/>
      <c r="H25" s="132"/>
      <c r="I25" s="127"/>
      <c r="J25" s="127"/>
    </row>
    <row r="26" spans="2:10" s="117" customFormat="1" ht="16.5" x14ac:dyDescent="0.3">
      <c r="B26" s="141" t="s">
        <v>123</v>
      </c>
      <c r="C26" s="129">
        <v>1</v>
      </c>
      <c r="D26" s="130">
        <f t="shared" si="0"/>
        <v>1.6920473773265651E-3</v>
      </c>
      <c r="E26" s="129">
        <v>4048</v>
      </c>
      <c r="F26" s="131">
        <f t="shared" si="1"/>
        <v>3.0141412816477201E-5</v>
      </c>
      <c r="G26" s="132"/>
      <c r="H26" s="132"/>
      <c r="I26" s="127"/>
      <c r="J26" s="127"/>
    </row>
    <row r="27" spans="2:10" s="117" customFormat="1" ht="16.5" x14ac:dyDescent="0.3">
      <c r="B27" s="141" t="s">
        <v>124</v>
      </c>
      <c r="C27" s="129">
        <v>1</v>
      </c>
      <c r="D27" s="130">
        <f t="shared" si="0"/>
        <v>1.6920473773265651E-3</v>
      </c>
      <c r="E27" s="129">
        <v>2895</v>
      </c>
      <c r="F27" s="131">
        <f t="shared" si="1"/>
        <v>2.1556173444590292E-5</v>
      </c>
      <c r="G27" s="132"/>
      <c r="H27" s="132"/>
      <c r="I27" s="127"/>
      <c r="J27" s="127"/>
    </row>
    <row r="28" spans="2:10" s="117" customFormat="1" ht="16.5" x14ac:dyDescent="0.3">
      <c r="B28" s="141" t="s">
        <v>125</v>
      </c>
      <c r="C28" s="129">
        <v>1</v>
      </c>
      <c r="D28" s="130">
        <f t="shared" si="0"/>
        <v>1.6920473773265651E-3</v>
      </c>
      <c r="E28" s="129">
        <v>22206</v>
      </c>
      <c r="F28" s="131">
        <f t="shared" si="1"/>
        <v>1.6534590242161382E-4</v>
      </c>
      <c r="G28" s="132"/>
      <c r="H28" s="132"/>
      <c r="I28" s="127"/>
      <c r="J28" s="127"/>
    </row>
    <row r="29" spans="2:10" s="117" customFormat="1" ht="16.5" x14ac:dyDescent="0.3">
      <c r="B29" s="141" t="s">
        <v>126</v>
      </c>
      <c r="C29" s="129">
        <v>1</v>
      </c>
      <c r="D29" s="130">
        <f t="shared" si="0"/>
        <v>1.6920473773265651E-3</v>
      </c>
      <c r="E29" s="129">
        <v>20786</v>
      </c>
      <c r="F29" s="131">
        <f t="shared" si="1"/>
        <v>1.5477258073203932E-4</v>
      </c>
      <c r="G29" s="132"/>
      <c r="H29" s="132"/>
      <c r="I29" s="127"/>
      <c r="J29" s="127"/>
    </row>
    <row r="30" spans="2:10" s="117" customFormat="1" ht="16.5" x14ac:dyDescent="0.3">
      <c r="B30" s="141" t="s">
        <v>41</v>
      </c>
      <c r="C30" s="129">
        <v>1</v>
      </c>
      <c r="D30" s="130">
        <f t="shared" si="0"/>
        <v>1.6920473773265651E-3</v>
      </c>
      <c r="E30" s="129">
        <v>1569</v>
      </c>
      <c r="F30" s="131">
        <f t="shared" si="1"/>
        <v>1.1682775866860853E-5</v>
      </c>
      <c r="G30" s="132"/>
      <c r="H30" s="132"/>
      <c r="I30" s="127"/>
      <c r="J30" s="127"/>
    </row>
    <row r="31" spans="2:10" s="117" customFormat="1" ht="16.5" x14ac:dyDescent="0.3">
      <c r="B31" s="140" t="s">
        <v>128</v>
      </c>
      <c r="C31" s="134">
        <v>2</v>
      </c>
      <c r="D31" s="135">
        <f t="shared" si="0"/>
        <v>3.3840947546531302E-3</v>
      </c>
      <c r="E31" s="134">
        <v>4210</v>
      </c>
      <c r="F31" s="136">
        <f t="shared" si="1"/>
        <v>3.1347665009231476E-5</v>
      </c>
      <c r="G31" s="132"/>
      <c r="H31" s="132"/>
      <c r="I31" s="127"/>
      <c r="J31" s="127"/>
    </row>
    <row r="32" spans="2:10" s="137" customFormat="1" ht="12.75" x14ac:dyDescent="0.25">
      <c r="B32" s="137" t="s">
        <v>20</v>
      </c>
    </row>
    <row r="36" spans="6:6" x14ac:dyDescent="0.3">
      <c r="F36" s="138"/>
    </row>
    <row r="37" spans="6:6" x14ac:dyDescent="0.3">
      <c r="F37" s="138"/>
    </row>
    <row r="38" spans="6:6" x14ac:dyDescent="0.3">
      <c r="F38" s="138"/>
    </row>
    <row r="39" spans="6:6" x14ac:dyDescent="0.3">
      <c r="F39" s="138"/>
    </row>
    <row r="40" spans="6:6" x14ac:dyDescent="0.3">
      <c r="F40" s="138"/>
    </row>
    <row r="41" spans="6:6" x14ac:dyDescent="0.3">
      <c r="F41" s="138"/>
    </row>
    <row r="42" spans="6:6" x14ac:dyDescent="0.3">
      <c r="F42" s="138"/>
    </row>
    <row r="43" spans="6:6" x14ac:dyDescent="0.3">
      <c r="F43" s="138"/>
    </row>
    <row r="44" spans="6:6" x14ac:dyDescent="0.3">
      <c r="F44" s="138"/>
    </row>
    <row r="45" spans="6:6" x14ac:dyDescent="0.3">
      <c r="F45" s="138"/>
    </row>
    <row r="46" spans="6:6" x14ac:dyDescent="0.3">
      <c r="F46" s="138"/>
    </row>
    <row r="47" spans="6:6" x14ac:dyDescent="0.3">
      <c r="F47" s="138"/>
    </row>
    <row r="48" spans="6:6" x14ac:dyDescent="0.3">
      <c r="F48" s="138"/>
    </row>
    <row r="49" spans="6:6" x14ac:dyDescent="0.3">
      <c r="F49" s="138"/>
    </row>
  </sheetData>
  <mergeCells count="7">
    <mergeCell ref="B7:F7"/>
    <mergeCell ref="B8:F8"/>
    <mergeCell ref="B9:F9"/>
    <mergeCell ref="B10:F10"/>
    <mergeCell ref="B11:B12"/>
    <mergeCell ref="C11:D11"/>
    <mergeCell ref="E11:F11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C1:H50"/>
  <sheetViews>
    <sheetView showGridLines="0" view="pageBreakPreview" zoomScale="91" zoomScaleNormal="80" zoomScaleSheetLayoutView="91" workbookViewId="0">
      <selection activeCell="E21" sqref="E21"/>
    </sheetView>
  </sheetViews>
  <sheetFormatPr baseColWidth="10" defaultRowHeight="15" x14ac:dyDescent="0.25"/>
  <cols>
    <col min="1" max="1" width="2.28515625" customWidth="1"/>
    <col min="2" max="2" width="3.28515625" customWidth="1"/>
    <col min="3" max="3" width="88.85546875" customWidth="1"/>
    <col min="4" max="4" width="14.85546875" customWidth="1"/>
    <col min="5" max="5" width="14.7109375" customWidth="1"/>
    <col min="6" max="6" width="14.85546875" customWidth="1"/>
    <col min="7" max="7" width="14" customWidth="1"/>
    <col min="8" max="8" width="8.5703125" customWidth="1"/>
  </cols>
  <sheetData>
    <row r="1" spans="3:8" s="1" customFormat="1" ht="3.75" customHeight="1" thickBot="1" x14ac:dyDescent="0.25"/>
    <row r="2" spans="3:8" s="1" customFormat="1" ht="15.75" x14ac:dyDescent="0.25">
      <c r="C2" s="2"/>
      <c r="D2" s="3"/>
      <c r="E2" s="3"/>
      <c r="F2" s="3"/>
      <c r="G2" s="4"/>
      <c r="H2" s="5"/>
    </row>
    <row r="3" spans="3:8" s="1" customFormat="1" x14ac:dyDescent="0.2">
      <c r="C3" s="6"/>
      <c r="D3" s="7"/>
      <c r="E3" s="7"/>
      <c r="F3" s="7"/>
      <c r="G3" s="8"/>
    </row>
    <row r="4" spans="3:8" s="1" customFormat="1" x14ac:dyDescent="0.2">
      <c r="C4" s="6"/>
      <c r="D4" s="7"/>
      <c r="E4" s="7"/>
      <c r="F4" s="7"/>
      <c r="G4" s="8"/>
    </row>
    <row r="5" spans="3:8" s="1" customFormat="1" x14ac:dyDescent="0.2">
      <c r="C5" s="6"/>
      <c r="D5" s="7"/>
      <c r="E5" s="7"/>
      <c r="F5" s="7"/>
      <c r="G5" s="8"/>
    </row>
    <row r="6" spans="3:8" s="1" customFormat="1" ht="15.75" thickBot="1" x14ac:dyDescent="0.25">
      <c r="C6" s="9"/>
      <c r="D6" s="10"/>
      <c r="E6" s="10"/>
      <c r="F6" s="10"/>
      <c r="G6" s="11"/>
    </row>
    <row r="7" spans="3:8" s="1" customFormat="1" ht="5.25" customHeight="1" x14ac:dyDescent="0.2">
      <c r="C7" s="12"/>
      <c r="D7" s="13"/>
      <c r="E7" s="13"/>
      <c r="F7" s="13"/>
      <c r="G7" s="14"/>
    </row>
    <row r="8" spans="3:8" s="1" customFormat="1" ht="15.75" x14ac:dyDescent="0.25">
      <c r="C8" s="142" t="s">
        <v>0</v>
      </c>
      <c r="D8" s="143"/>
      <c r="E8" s="143"/>
      <c r="F8" s="143"/>
      <c r="G8" s="144"/>
    </row>
    <row r="9" spans="3:8" s="1" customFormat="1" ht="15.75" x14ac:dyDescent="0.25">
      <c r="C9" s="142" t="s">
        <v>1</v>
      </c>
      <c r="D9" s="143"/>
      <c r="E9" s="143"/>
      <c r="F9" s="143"/>
      <c r="G9" s="144"/>
    </row>
    <row r="10" spans="3:8" s="1" customFormat="1" ht="15.75" x14ac:dyDescent="0.25">
      <c r="C10" s="142" t="s">
        <v>2</v>
      </c>
      <c r="D10" s="143"/>
      <c r="E10" s="143"/>
      <c r="F10" s="143"/>
      <c r="G10" s="144"/>
    </row>
    <row r="11" spans="3:8" s="1" customFormat="1" ht="15.75" x14ac:dyDescent="0.25">
      <c r="C11" s="142" t="s">
        <v>39</v>
      </c>
      <c r="D11" s="143"/>
      <c r="E11" s="143"/>
      <c r="F11" s="143"/>
      <c r="G11" s="144"/>
    </row>
    <row r="12" spans="3:8" s="1" customFormat="1" ht="5.25" customHeight="1" x14ac:dyDescent="0.2">
      <c r="C12" s="12"/>
      <c r="D12" s="13"/>
      <c r="E12" s="13"/>
      <c r="F12" s="13"/>
      <c r="G12" s="15"/>
    </row>
    <row r="13" spans="3:8" s="1" customFormat="1" ht="31.5" customHeight="1" x14ac:dyDescent="0.2">
      <c r="C13" s="153" t="s">
        <v>3</v>
      </c>
      <c r="D13" s="155" t="s">
        <v>4</v>
      </c>
      <c r="E13" s="155"/>
      <c r="F13" s="155" t="s">
        <v>5</v>
      </c>
      <c r="G13" s="156"/>
    </row>
    <row r="14" spans="3:8" s="1" customFormat="1" ht="15.75" x14ac:dyDescent="0.2">
      <c r="C14" s="154"/>
      <c r="D14" s="65" t="s">
        <v>6</v>
      </c>
      <c r="E14" s="65" t="s">
        <v>7</v>
      </c>
      <c r="F14" s="65" t="s">
        <v>8</v>
      </c>
      <c r="G14" s="66" t="s">
        <v>7</v>
      </c>
    </row>
    <row r="15" spans="3:8" s="1" customFormat="1" x14ac:dyDescent="0.2">
      <c r="C15" s="67" t="s">
        <v>9</v>
      </c>
      <c r="D15" s="63">
        <v>701</v>
      </c>
      <c r="E15" s="64">
        <v>0.99999999999999989</v>
      </c>
      <c r="F15" s="63">
        <v>57982751</v>
      </c>
      <c r="G15" s="68">
        <v>1.0000000000000002</v>
      </c>
    </row>
    <row r="16" spans="3:8" s="1" customFormat="1" x14ac:dyDescent="0.2">
      <c r="C16" s="69" t="s">
        <v>21</v>
      </c>
      <c r="D16" s="55">
        <v>61</v>
      </c>
      <c r="E16" s="56">
        <v>8.7018544935805991E-2</v>
      </c>
      <c r="F16" s="55">
        <v>126300</v>
      </c>
      <c r="G16" s="70">
        <v>2.1782340061788376E-3</v>
      </c>
    </row>
    <row r="17" spans="3:7" s="1" customFormat="1" x14ac:dyDescent="0.2">
      <c r="C17" s="69" t="s">
        <v>10</v>
      </c>
      <c r="D17" s="55">
        <v>48</v>
      </c>
      <c r="E17" s="56">
        <v>6.8473609129814553E-2</v>
      </c>
      <c r="F17" s="55">
        <v>12773</v>
      </c>
      <c r="G17" s="70">
        <v>2.2028965131371569E-4</v>
      </c>
    </row>
    <row r="18" spans="3:7" s="1" customFormat="1" x14ac:dyDescent="0.2">
      <c r="C18" s="69" t="s">
        <v>11</v>
      </c>
      <c r="D18" s="55">
        <v>84</v>
      </c>
      <c r="E18" s="56">
        <v>0.11982881597717546</v>
      </c>
      <c r="F18" s="55">
        <v>28051950</v>
      </c>
      <c r="G18" s="70">
        <v>0.48379819025834081</v>
      </c>
    </row>
    <row r="19" spans="3:7" s="1" customFormat="1" x14ac:dyDescent="0.2">
      <c r="C19" s="69" t="s">
        <v>12</v>
      </c>
      <c r="D19" s="55">
        <v>56</v>
      </c>
      <c r="E19" s="56">
        <v>7.9885877318116971E-2</v>
      </c>
      <c r="F19" s="55">
        <v>28646</v>
      </c>
      <c r="G19" s="70">
        <v>4.9404347855106087E-4</v>
      </c>
    </row>
    <row r="20" spans="3:7" s="1" customFormat="1" x14ac:dyDescent="0.2">
      <c r="C20" s="69" t="s">
        <v>13</v>
      </c>
      <c r="D20" s="55">
        <v>38</v>
      </c>
      <c r="E20" s="56">
        <v>5.4208273894436519E-2</v>
      </c>
      <c r="F20" s="55">
        <v>123890</v>
      </c>
      <c r="G20" s="70">
        <v>2.1366699210253063E-3</v>
      </c>
    </row>
    <row r="21" spans="3:7" s="1" customFormat="1" x14ac:dyDescent="0.2">
      <c r="C21" s="69" t="s">
        <v>14</v>
      </c>
      <c r="D21" s="55">
        <v>70</v>
      </c>
      <c r="E21" s="56">
        <v>9.9857346647646214E-2</v>
      </c>
      <c r="F21" s="55">
        <v>1283875</v>
      </c>
      <c r="G21" s="70">
        <v>2.2142360923854753E-2</v>
      </c>
    </row>
    <row r="22" spans="3:7" s="1" customFormat="1" x14ac:dyDescent="0.2">
      <c r="C22" s="69" t="s">
        <v>15</v>
      </c>
      <c r="D22" s="55">
        <v>52</v>
      </c>
      <c r="E22" s="56">
        <v>7.4179743223965769E-2</v>
      </c>
      <c r="F22" s="55">
        <v>237491</v>
      </c>
      <c r="G22" s="70">
        <v>4.0958905175092503E-3</v>
      </c>
    </row>
    <row r="23" spans="3:7" s="1" customFormat="1" x14ac:dyDescent="0.2">
      <c r="C23" s="69" t="s">
        <v>16</v>
      </c>
      <c r="D23" s="55">
        <v>58</v>
      </c>
      <c r="E23" s="56">
        <v>8.2738944365192579E-2</v>
      </c>
      <c r="F23" s="55">
        <v>709115</v>
      </c>
      <c r="G23" s="70">
        <v>1.2229757777446606E-2</v>
      </c>
    </row>
    <row r="24" spans="3:7" s="1" customFormat="1" x14ac:dyDescent="0.2">
      <c r="C24" s="69" t="s">
        <v>17</v>
      </c>
      <c r="D24" s="55">
        <v>76</v>
      </c>
      <c r="E24" s="56">
        <v>0.10841654778887304</v>
      </c>
      <c r="F24" s="55">
        <v>584878</v>
      </c>
      <c r="G24" s="70">
        <v>1.0087103318019526E-2</v>
      </c>
    </row>
    <row r="25" spans="3:7" s="1" customFormat="1" x14ac:dyDescent="0.2">
      <c r="C25" s="69" t="s">
        <v>34</v>
      </c>
      <c r="D25" s="55">
        <v>86</v>
      </c>
      <c r="E25" s="56">
        <v>0.12268188302425106</v>
      </c>
      <c r="F25" s="55">
        <v>25442879</v>
      </c>
      <c r="G25" s="70">
        <v>0.43880082543858606</v>
      </c>
    </row>
    <row r="26" spans="3:7" s="1" customFormat="1" x14ac:dyDescent="0.2">
      <c r="C26" s="69" t="s">
        <v>22</v>
      </c>
      <c r="D26" s="55">
        <v>1</v>
      </c>
      <c r="E26" s="56">
        <v>1.4265335235378032E-3</v>
      </c>
      <c r="F26" s="55">
        <v>327968</v>
      </c>
      <c r="G26" s="70">
        <v>5.6563028546196435E-3</v>
      </c>
    </row>
    <row r="27" spans="3:7" s="1" customFormat="1" ht="15" customHeight="1" x14ac:dyDescent="0.2">
      <c r="C27" s="69" t="s">
        <v>38</v>
      </c>
      <c r="D27" s="55">
        <v>27</v>
      </c>
      <c r="E27" s="56">
        <v>3.8516405135520682E-2</v>
      </c>
      <c r="F27" s="55">
        <v>3613</v>
      </c>
      <c r="G27" s="70">
        <v>6.2311634713571978E-5</v>
      </c>
    </row>
    <row r="28" spans="3:7" s="1" customFormat="1" ht="15" customHeight="1" x14ac:dyDescent="0.2">
      <c r="C28" s="69" t="s">
        <v>19</v>
      </c>
      <c r="D28" s="55">
        <v>29</v>
      </c>
      <c r="E28" s="56">
        <v>4.136947218259629E-2</v>
      </c>
      <c r="F28" s="55">
        <v>983973</v>
      </c>
      <c r="G28" s="70">
        <v>1.6970098572935941E-2</v>
      </c>
    </row>
    <row r="29" spans="3:7" s="1" customFormat="1" ht="15" customHeight="1" x14ac:dyDescent="0.2">
      <c r="C29" s="69" t="s">
        <v>28</v>
      </c>
      <c r="D29" s="55">
        <v>9</v>
      </c>
      <c r="E29" s="56">
        <v>1.2838801711840228E-2</v>
      </c>
      <c r="F29" s="55">
        <v>28690</v>
      </c>
      <c r="G29" s="70">
        <v>4.9480232491900915E-4</v>
      </c>
    </row>
    <row r="30" spans="3:7" s="1" customFormat="1" ht="15" customHeight="1" x14ac:dyDescent="0.2">
      <c r="C30" s="69" t="s">
        <v>23</v>
      </c>
      <c r="D30" s="55">
        <v>3</v>
      </c>
      <c r="E30" s="56">
        <v>4.2796005706134095E-3</v>
      </c>
      <c r="F30" s="55">
        <v>10023</v>
      </c>
      <c r="G30" s="70">
        <v>1.7286175331694765E-4</v>
      </c>
    </row>
    <row r="31" spans="3:7" s="1" customFormat="1" ht="15" customHeight="1" x14ac:dyDescent="0.2">
      <c r="C31" s="71" t="s">
        <v>24</v>
      </c>
      <c r="D31" s="72">
        <v>3</v>
      </c>
      <c r="E31" s="73">
        <v>4.2796005706134095E-3</v>
      </c>
      <c r="F31" s="72">
        <v>26687</v>
      </c>
      <c r="G31" s="74">
        <v>4.6025756866899953E-4</v>
      </c>
    </row>
    <row r="32" spans="3:7" s="1" customFormat="1" ht="15" customHeight="1" x14ac:dyDescent="0.2">
      <c r="C32" s="28" t="s">
        <v>20</v>
      </c>
      <c r="D32" s="55"/>
      <c r="E32" s="56"/>
      <c r="F32" s="55"/>
      <c r="G32" s="62"/>
    </row>
    <row r="33" spans="7:7" s="28" customFormat="1" ht="12" x14ac:dyDescent="0.2"/>
    <row r="37" spans="7:7" x14ac:dyDescent="0.25">
      <c r="G37" s="29"/>
    </row>
    <row r="38" spans="7:7" x14ac:dyDescent="0.25">
      <c r="G38" s="29"/>
    </row>
    <row r="39" spans="7:7" x14ac:dyDescent="0.25">
      <c r="G39" s="29"/>
    </row>
    <row r="40" spans="7:7" x14ac:dyDescent="0.25">
      <c r="G40" s="29"/>
    </row>
    <row r="41" spans="7:7" x14ac:dyDescent="0.25">
      <c r="G41" s="29"/>
    </row>
    <row r="42" spans="7:7" x14ac:dyDescent="0.25">
      <c r="G42" s="29"/>
    </row>
    <row r="43" spans="7:7" x14ac:dyDescent="0.25">
      <c r="G43" s="29"/>
    </row>
    <row r="44" spans="7:7" x14ac:dyDescent="0.25">
      <c r="G44" s="29"/>
    </row>
    <row r="45" spans="7:7" x14ac:dyDescent="0.25">
      <c r="G45" s="29"/>
    </row>
    <row r="46" spans="7:7" x14ac:dyDescent="0.25">
      <c r="G46" s="29"/>
    </row>
    <row r="47" spans="7:7" x14ac:dyDescent="0.25">
      <c r="G47" s="29"/>
    </row>
    <row r="48" spans="7:7" x14ac:dyDescent="0.25">
      <c r="G48" s="29"/>
    </row>
    <row r="49" spans="7:7" x14ac:dyDescent="0.25">
      <c r="G49" s="29"/>
    </row>
    <row r="50" spans="7:7" x14ac:dyDescent="0.25">
      <c r="G50" s="29"/>
    </row>
  </sheetData>
  <mergeCells count="7"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94488188976377963" right="0.94488188976377963" top="0.74803149606299213" bottom="0.74803149606299213" header="0.31496062992125984" footer="0.31496062992125984"/>
  <pageSetup scale="7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C1:H49"/>
  <sheetViews>
    <sheetView showGridLines="0" view="pageBreakPreview" zoomScale="85" zoomScaleNormal="80" zoomScaleSheetLayoutView="85" workbookViewId="0">
      <selection activeCell="H13" sqref="H13"/>
    </sheetView>
  </sheetViews>
  <sheetFormatPr baseColWidth="10" defaultRowHeight="15" x14ac:dyDescent="0.25"/>
  <cols>
    <col min="1" max="1" width="2.28515625" customWidth="1"/>
    <col min="2" max="2" width="0.7109375" customWidth="1"/>
    <col min="3" max="3" width="88.5703125" customWidth="1"/>
    <col min="4" max="6" width="14.85546875" customWidth="1"/>
    <col min="7" max="7" width="13.42578125" customWidth="1"/>
    <col min="8" max="8" width="8.5703125" customWidth="1"/>
  </cols>
  <sheetData>
    <row r="1" spans="3:8" s="1" customFormat="1" ht="3.75" customHeight="1" thickBot="1" x14ac:dyDescent="0.25"/>
    <row r="2" spans="3:8" s="1" customFormat="1" ht="15.75" x14ac:dyDescent="0.25">
      <c r="C2" s="2"/>
      <c r="D2" s="3"/>
      <c r="E2" s="3"/>
      <c r="F2" s="3"/>
      <c r="G2" s="4"/>
      <c r="H2" s="5"/>
    </row>
    <row r="3" spans="3:8" s="1" customFormat="1" x14ac:dyDescent="0.2">
      <c r="C3" s="6"/>
      <c r="D3" s="7"/>
      <c r="E3" s="7"/>
      <c r="F3" s="7"/>
      <c r="G3" s="8"/>
    </row>
    <row r="4" spans="3:8" s="1" customFormat="1" x14ac:dyDescent="0.2">
      <c r="C4" s="6"/>
      <c r="D4" s="7"/>
      <c r="E4" s="7"/>
      <c r="F4" s="7"/>
      <c r="G4" s="8"/>
    </row>
    <row r="5" spans="3:8" s="1" customFormat="1" x14ac:dyDescent="0.2">
      <c r="C5" s="6"/>
      <c r="D5" s="7"/>
      <c r="E5" s="7"/>
      <c r="F5" s="7"/>
      <c r="G5" s="8"/>
    </row>
    <row r="6" spans="3:8" s="1" customFormat="1" ht="15.75" thickBot="1" x14ac:dyDescent="0.25">
      <c r="C6" s="9"/>
      <c r="D6" s="10"/>
      <c r="E6" s="10"/>
      <c r="F6" s="10"/>
      <c r="G6" s="11"/>
    </row>
    <row r="7" spans="3:8" s="1" customFormat="1" ht="5.25" customHeight="1" x14ac:dyDescent="0.2">
      <c r="C7" s="12"/>
      <c r="D7" s="13"/>
      <c r="E7" s="13"/>
      <c r="F7" s="13"/>
      <c r="G7" s="14"/>
    </row>
    <row r="8" spans="3:8" s="1" customFormat="1" ht="15.75" x14ac:dyDescent="0.25">
      <c r="C8" s="142" t="s">
        <v>0</v>
      </c>
      <c r="D8" s="143"/>
      <c r="E8" s="143"/>
      <c r="F8" s="143"/>
      <c r="G8" s="144"/>
    </row>
    <row r="9" spans="3:8" s="1" customFormat="1" ht="15.75" x14ac:dyDescent="0.25">
      <c r="C9" s="142" t="s">
        <v>1</v>
      </c>
      <c r="D9" s="143"/>
      <c r="E9" s="143"/>
      <c r="F9" s="143"/>
      <c r="G9" s="144"/>
    </row>
    <row r="10" spans="3:8" s="1" customFormat="1" ht="15.75" x14ac:dyDescent="0.25">
      <c r="C10" s="142" t="s">
        <v>2</v>
      </c>
      <c r="D10" s="143"/>
      <c r="E10" s="143"/>
      <c r="F10" s="143"/>
      <c r="G10" s="144"/>
    </row>
    <row r="11" spans="3:8" s="1" customFormat="1" ht="15.75" x14ac:dyDescent="0.25">
      <c r="C11" s="142" t="s">
        <v>40</v>
      </c>
      <c r="D11" s="143"/>
      <c r="E11" s="143"/>
      <c r="F11" s="143"/>
      <c r="G11" s="144"/>
    </row>
    <row r="12" spans="3:8" s="1" customFormat="1" ht="5.25" customHeight="1" x14ac:dyDescent="0.2">
      <c r="C12" s="12"/>
      <c r="D12" s="13"/>
      <c r="E12" s="13"/>
      <c r="F12" s="13"/>
      <c r="G12" s="15"/>
    </row>
    <row r="13" spans="3:8" s="1" customFormat="1" ht="31.5" customHeight="1" x14ac:dyDescent="0.2">
      <c r="C13" s="145" t="s">
        <v>3</v>
      </c>
      <c r="D13" s="147" t="s">
        <v>4</v>
      </c>
      <c r="E13" s="147"/>
      <c r="F13" s="147" t="s">
        <v>5</v>
      </c>
      <c r="G13" s="148"/>
    </row>
    <row r="14" spans="3:8" s="1" customFormat="1" ht="15.75" x14ac:dyDescent="0.2">
      <c r="C14" s="146"/>
      <c r="D14" s="37" t="s">
        <v>6</v>
      </c>
      <c r="E14" s="37" t="s">
        <v>7</v>
      </c>
      <c r="F14" s="37" t="s">
        <v>8</v>
      </c>
      <c r="G14" s="36" t="s">
        <v>7</v>
      </c>
    </row>
    <row r="15" spans="3:8" s="1" customFormat="1" x14ac:dyDescent="0.2">
      <c r="C15" s="16" t="s">
        <v>9</v>
      </c>
      <c r="D15" s="17">
        <f>SUM(D16:D31)</f>
        <v>553</v>
      </c>
      <c r="E15" s="18">
        <f>SUM(E16:E31)</f>
        <v>0.99999999999999989</v>
      </c>
      <c r="F15" s="17">
        <f>SUM(F16:F31)</f>
        <v>54221502</v>
      </c>
      <c r="G15" s="19">
        <f>SUM(G16:G31)</f>
        <v>1</v>
      </c>
    </row>
    <row r="16" spans="3:8" s="1" customFormat="1" x14ac:dyDescent="0.2">
      <c r="C16" s="20" t="s">
        <v>21</v>
      </c>
      <c r="D16" s="75">
        <v>48</v>
      </c>
      <c r="E16" s="76">
        <f>D16/$D$15</f>
        <v>8.6799276672694395E-2</v>
      </c>
      <c r="F16" s="75">
        <v>96828</v>
      </c>
      <c r="G16" s="23">
        <f>F16/$F$15</f>
        <v>1.7857860152970311E-3</v>
      </c>
    </row>
    <row r="17" spans="3:7" s="1" customFormat="1" x14ac:dyDescent="0.2">
      <c r="C17" s="20" t="s">
        <v>10</v>
      </c>
      <c r="D17" s="75">
        <v>31</v>
      </c>
      <c r="E17" s="76">
        <f t="shared" ref="E17:E29" si="0">D17/$D$15</f>
        <v>5.6057866184448461E-2</v>
      </c>
      <c r="F17" s="75">
        <v>35113</v>
      </c>
      <c r="G17" s="23">
        <f t="shared" ref="G17:G31" si="1">F17/$F$15</f>
        <v>6.4758442139799081E-4</v>
      </c>
    </row>
    <row r="18" spans="3:7" s="1" customFormat="1" x14ac:dyDescent="0.2">
      <c r="C18" s="20" t="s">
        <v>11</v>
      </c>
      <c r="D18" s="75">
        <v>83</v>
      </c>
      <c r="E18" s="76">
        <f t="shared" si="0"/>
        <v>0.15009041591320071</v>
      </c>
      <c r="F18" s="75">
        <v>27405415</v>
      </c>
      <c r="G18" s="23">
        <f t="shared" si="1"/>
        <v>0.50543444923381131</v>
      </c>
    </row>
    <row r="19" spans="3:7" s="1" customFormat="1" x14ac:dyDescent="0.2">
      <c r="C19" s="20" t="s">
        <v>12</v>
      </c>
      <c r="D19" s="75">
        <v>49</v>
      </c>
      <c r="E19" s="76">
        <f t="shared" si="0"/>
        <v>8.8607594936708861E-2</v>
      </c>
      <c r="F19" s="75">
        <v>25440</v>
      </c>
      <c r="G19" s="23">
        <f t="shared" si="1"/>
        <v>4.69186559973938E-4</v>
      </c>
    </row>
    <row r="20" spans="3:7" s="1" customFormat="1" x14ac:dyDescent="0.2">
      <c r="C20" s="20" t="s">
        <v>13</v>
      </c>
      <c r="D20" s="75">
        <v>40</v>
      </c>
      <c r="E20" s="76">
        <f t="shared" si="0"/>
        <v>7.2332730560578665E-2</v>
      </c>
      <c r="F20" s="75">
        <v>124310</v>
      </c>
      <c r="G20" s="23">
        <f t="shared" si="1"/>
        <v>2.2926329115707639E-3</v>
      </c>
    </row>
    <row r="21" spans="3:7" s="1" customFormat="1" x14ac:dyDescent="0.2">
      <c r="C21" s="20" t="s">
        <v>14</v>
      </c>
      <c r="D21" s="75">
        <v>44</v>
      </c>
      <c r="E21" s="76">
        <f t="shared" si="0"/>
        <v>7.956600361663653E-2</v>
      </c>
      <c r="F21" s="75">
        <v>1125551</v>
      </c>
      <c r="G21" s="23">
        <f t="shared" si="1"/>
        <v>2.0758388434167684E-2</v>
      </c>
    </row>
    <row r="22" spans="3:7" s="1" customFormat="1" x14ac:dyDescent="0.2">
      <c r="C22" s="20" t="s">
        <v>15</v>
      </c>
      <c r="D22" s="75">
        <v>30</v>
      </c>
      <c r="E22" s="76">
        <f t="shared" si="0"/>
        <v>5.4249547920433995E-2</v>
      </c>
      <c r="F22" s="75">
        <v>176201</v>
      </c>
      <c r="G22" s="23">
        <f t="shared" si="1"/>
        <v>3.2496517709893025E-3</v>
      </c>
    </row>
    <row r="23" spans="3:7" s="1" customFormat="1" x14ac:dyDescent="0.2">
      <c r="C23" s="20" t="s">
        <v>16</v>
      </c>
      <c r="D23" s="75">
        <v>35</v>
      </c>
      <c r="E23" s="76">
        <f t="shared" si="0"/>
        <v>6.3291139240506333E-2</v>
      </c>
      <c r="F23" s="75">
        <v>655139</v>
      </c>
      <c r="G23" s="23">
        <f t="shared" si="1"/>
        <v>1.2082642048536391E-2</v>
      </c>
    </row>
    <row r="24" spans="3:7" s="1" customFormat="1" x14ac:dyDescent="0.2">
      <c r="C24" s="20" t="s">
        <v>17</v>
      </c>
      <c r="D24" s="75">
        <v>42</v>
      </c>
      <c r="E24" s="76">
        <f t="shared" si="0"/>
        <v>7.5949367088607597E-2</v>
      </c>
      <c r="F24" s="75">
        <v>445881</v>
      </c>
      <c r="G24" s="23">
        <f t="shared" si="1"/>
        <v>8.2233243925998213E-3</v>
      </c>
    </row>
    <row r="25" spans="3:7" s="1" customFormat="1" x14ac:dyDescent="0.2">
      <c r="C25" s="20" t="s">
        <v>34</v>
      </c>
      <c r="D25" s="75">
        <v>70</v>
      </c>
      <c r="E25" s="76">
        <f t="shared" si="0"/>
        <v>0.12658227848101267</v>
      </c>
      <c r="F25" s="75">
        <v>22540345</v>
      </c>
      <c r="G25" s="23">
        <f t="shared" si="1"/>
        <v>0.41570860578521046</v>
      </c>
    </row>
    <row r="26" spans="3:7" s="1" customFormat="1" x14ac:dyDescent="0.2">
      <c r="C26" s="20" t="s">
        <v>22</v>
      </c>
      <c r="D26" s="75">
        <v>2</v>
      </c>
      <c r="E26" s="76">
        <f t="shared" si="0"/>
        <v>3.616636528028933E-3</v>
      </c>
      <c r="F26" s="75">
        <v>659964</v>
      </c>
      <c r="G26" s="23">
        <f t="shared" si="1"/>
        <v>1.2171628886267296E-2</v>
      </c>
    </row>
    <row r="27" spans="3:7" s="1" customFormat="1" ht="15" customHeight="1" x14ac:dyDescent="0.2">
      <c r="C27" s="20" t="s">
        <v>38</v>
      </c>
      <c r="D27" s="75">
        <v>39</v>
      </c>
      <c r="E27" s="76">
        <f t="shared" si="0"/>
        <v>7.0524412296564198E-2</v>
      </c>
      <c r="F27" s="75">
        <v>20632</v>
      </c>
      <c r="G27" s="23">
        <f t="shared" si="1"/>
        <v>3.8051325099773146E-4</v>
      </c>
    </row>
    <row r="28" spans="3:7" s="1" customFormat="1" ht="15" customHeight="1" x14ac:dyDescent="0.2">
      <c r="C28" s="20" t="s">
        <v>19</v>
      </c>
      <c r="D28" s="75">
        <v>31</v>
      </c>
      <c r="E28" s="76">
        <f t="shared" si="0"/>
        <v>5.6057866184448461E-2</v>
      </c>
      <c r="F28" s="75">
        <v>898836</v>
      </c>
      <c r="G28" s="23">
        <f t="shared" si="1"/>
        <v>1.6577113632890508E-2</v>
      </c>
    </row>
    <row r="29" spans="3:7" s="1" customFormat="1" ht="15" customHeight="1" x14ac:dyDescent="0.2">
      <c r="C29" s="20" t="s">
        <v>28</v>
      </c>
      <c r="D29" s="75">
        <v>3</v>
      </c>
      <c r="E29" s="76">
        <f t="shared" si="0"/>
        <v>5.4249547920433997E-3</v>
      </c>
      <c r="F29" s="75">
        <v>6990</v>
      </c>
      <c r="G29" s="23">
        <f t="shared" si="1"/>
        <v>1.2891564678529192E-4</v>
      </c>
    </row>
    <row r="30" spans="3:7" s="1" customFormat="1" ht="15" customHeight="1" x14ac:dyDescent="0.2">
      <c r="C30" s="20" t="s">
        <v>23</v>
      </c>
      <c r="D30" s="75">
        <v>1</v>
      </c>
      <c r="E30" s="76">
        <f>D30/$D$15</f>
        <v>1.8083182640144665E-3</v>
      </c>
      <c r="F30" s="75">
        <v>3378</v>
      </c>
      <c r="G30" s="23">
        <f t="shared" si="1"/>
        <v>6.2300007845596009E-5</v>
      </c>
    </row>
    <row r="31" spans="3:7" s="1" customFormat="1" x14ac:dyDescent="0.2">
      <c r="C31" s="24" t="s">
        <v>41</v>
      </c>
      <c r="D31" s="77">
        <v>5</v>
      </c>
      <c r="E31" s="78">
        <f>D31/$D$15</f>
        <v>9.0415913200723331E-3</v>
      </c>
      <c r="F31" s="77">
        <v>1479</v>
      </c>
      <c r="G31" s="27">
        <f t="shared" si="1"/>
        <v>2.7277001658862199E-5</v>
      </c>
    </row>
    <row r="32" spans="3:7" s="28" customFormat="1" ht="12" x14ac:dyDescent="0.2">
      <c r="C32" s="28" t="s">
        <v>20</v>
      </c>
    </row>
    <row r="36" spans="7:7" x14ac:dyDescent="0.25">
      <c r="G36" s="29"/>
    </row>
    <row r="37" spans="7:7" x14ac:dyDescent="0.25">
      <c r="G37" s="29"/>
    </row>
    <row r="38" spans="7:7" x14ac:dyDescent="0.25">
      <c r="G38" s="29"/>
    </row>
    <row r="39" spans="7:7" x14ac:dyDescent="0.25">
      <c r="G39" s="29"/>
    </row>
    <row r="40" spans="7:7" x14ac:dyDescent="0.25">
      <c r="G40" s="29"/>
    </row>
    <row r="41" spans="7:7" x14ac:dyDescent="0.25">
      <c r="G41" s="29"/>
    </row>
    <row r="42" spans="7:7" x14ac:dyDescent="0.25">
      <c r="G42" s="29"/>
    </row>
    <row r="43" spans="7:7" x14ac:dyDescent="0.25">
      <c r="G43" s="29"/>
    </row>
    <row r="44" spans="7:7" x14ac:dyDescent="0.25">
      <c r="G44" s="29"/>
    </row>
    <row r="45" spans="7:7" x14ac:dyDescent="0.25">
      <c r="G45" s="29"/>
    </row>
    <row r="46" spans="7:7" x14ac:dyDescent="0.25">
      <c r="G46" s="29"/>
    </row>
    <row r="47" spans="7:7" x14ac:dyDescent="0.25">
      <c r="G47" s="29"/>
    </row>
    <row r="48" spans="7:7" x14ac:dyDescent="0.25">
      <c r="G48" s="29"/>
    </row>
    <row r="49" spans="7:7" x14ac:dyDescent="0.25">
      <c r="G49" s="29"/>
    </row>
  </sheetData>
  <mergeCells count="7">
    <mergeCell ref="C8:G8"/>
    <mergeCell ref="C9:G9"/>
    <mergeCell ref="C10:G10"/>
    <mergeCell ref="C11:G11"/>
    <mergeCell ref="C13:C14"/>
    <mergeCell ref="D13:E13"/>
    <mergeCell ref="F13:G13"/>
  </mergeCells>
  <printOptions horizontalCentered="1"/>
  <pageMargins left="0.94488188976377963" right="0.94488188976377963" top="0.74803149606299213" bottom="0.74803149606299213" header="0.31496062992125984" footer="0.31496062992125984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77</vt:i4>
      </vt:variant>
      <vt:variant>
        <vt:lpstr>Rangos con nombre</vt:lpstr>
      </vt:variant>
      <vt:variant>
        <vt:i4>76</vt:i4>
      </vt:variant>
    </vt:vector>
  </HeadingPairs>
  <TitlesOfParts>
    <vt:vector size="153" baseType="lpstr">
      <vt:lpstr>Diciembre 2015</vt:lpstr>
      <vt:lpstr>Marzo 2016</vt:lpstr>
      <vt:lpstr>Abril 2016</vt:lpstr>
      <vt:lpstr>Mayo 2016</vt:lpstr>
      <vt:lpstr>Junio 2016</vt:lpstr>
      <vt:lpstr>Julio 2016</vt:lpstr>
      <vt:lpstr>Agosto 2016</vt:lpstr>
      <vt:lpstr>Septiembre 2016</vt:lpstr>
      <vt:lpstr>Octubre 2016</vt:lpstr>
      <vt:lpstr>Noviembre 2016</vt:lpstr>
      <vt:lpstr>Diciembre 2016</vt:lpstr>
      <vt:lpstr>Enero 2017</vt:lpstr>
      <vt:lpstr>Febrero 2017</vt:lpstr>
      <vt:lpstr>Marzo 2017</vt:lpstr>
      <vt:lpstr>Abril 2017</vt:lpstr>
      <vt:lpstr>Mayo 2017</vt:lpstr>
      <vt:lpstr>Junio 2017</vt:lpstr>
      <vt:lpstr>Julio 2017</vt:lpstr>
      <vt:lpstr>Agosto 2017</vt:lpstr>
      <vt:lpstr>Septiembre 2017</vt:lpstr>
      <vt:lpstr>Octubre 2017</vt:lpstr>
      <vt:lpstr>Noviembre 2017</vt:lpstr>
      <vt:lpstr>Diciembre 2017</vt:lpstr>
      <vt:lpstr>Enero 2018</vt:lpstr>
      <vt:lpstr>Marzo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</vt:lpstr>
      <vt:lpstr>Abril 2020</vt:lpstr>
      <vt:lpstr>Mayo 2020 </vt:lpstr>
      <vt:lpstr>Junio 2020 </vt:lpstr>
      <vt:lpstr>Julio 2020 </vt:lpstr>
      <vt:lpstr>Agosto 2020 </vt:lpstr>
      <vt:lpstr>Septiembre 2020</vt:lpstr>
      <vt:lpstr>Octubre 2020</vt:lpstr>
      <vt:lpstr>Noviembre 2020</vt:lpstr>
      <vt:lpstr>Diciembre 2020</vt:lpstr>
      <vt:lpstr>Enero 2021</vt:lpstr>
      <vt:lpstr>Febrero 2021 </vt:lpstr>
      <vt:lpstr>Marzo 2021</vt:lpstr>
      <vt:lpstr>Abril 2021</vt:lpstr>
      <vt:lpstr>Mayo 2021</vt:lpstr>
      <vt:lpstr>Junio 2021</vt:lpstr>
      <vt:lpstr>Julio 2021</vt:lpstr>
      <vt:lpstr>Agosto 2021</vt:lpstr>
      <vt:lpstr>Septiembre 2021</vt:lpstr>
      <vt:lpstr>Diciembre 2021</vt:lpstr>
      <vt:lpstr>Marzo 2022</vt:lpstr>
      <vt:lpstr>Junio 2022</vt:lpstr>
      <vt:lpstr>Agosto 2022</vt:lpstr>
      <vt:lpstr>Diciembre 2022</vt:lpstr>
      <vt:lpstr>Marzo 2023</vt:lpstr>
      <vt:lpstr>Junio 2023</vt:lpstr>
      <vt:lpstr>Septiembre 2023</vt:lpstr>
      <vt:lpstr>Diciembre 2023</vt:lpstr>
      <vt:lpstr>Marzo 2024</vt:lpstr>
      <vt:lpstr>'Abril 2016'!Área_de_impresión</vt:lpstr>
      <vt:lpstr>'Abril 2017'!Área_de_impresión</vt:lpstr>
      <vt:lpstr>'Abril 2018'!Área_de_impresión</vt:lpstr>
      <vt:lpstr>'Abril 2019'!Área_de_impresión</vt:lpstr>
      <vt:lpstr>'Abril 2020'!Área_de_impresión</vt:lpstr>
      <vt:lpstr>'Abril 2021'!Área_de_impresión</vt:lpstr>
      <vt:lpstr>'Agosto 2016'!Área_de_impresión</vt:lpstr>
      <vt:lpstr>'Agosto 2017'!Área_de_impresión</vt:lpstr>
      <vt:lpstr>'Agosto 2018'!Área_de_impresión</vt:lpstr>
      <vt:lpstr>'Agosto 2019'!Área_de_impresión</vt:lpstr>
      <vt:lpstr>'Agosto 2020 '!Área_de_impresión</vt:lpstr>
      <vt:lpstr>'Agosto 2021'!Área_de_impresión</vt:lpstr>
      <vt:lpstr>'Agosto 2022'!Área_de_impresión</vt:lpstr>
      <vt:lpstr>'Diciembre 2015'!Área_de_impresión</vt:lpstr>
      <vt:lpstr>'Diciembre 2016'!Área_de_impresión</vt:lpstr>
      <vt:lpstr>'Diciembre 2017'!Área_de_impresión</vt:lpstr>
      <vt:lpstr>'Diciembre 2018'!Área_de_impresión</vt:lpstr>
      <vt:lpstr>'Diciembre 2019'!Área_de_impresión</vt:lpstr>
      <vt:lpstr>'Diciembre 2020'!Área_de_impresión</vt:lpstr>
      <vt:lpstr>'Diciembre 2021'!Área_de_impresión</vt:lpstr>
      <vt:lpstr>'Diciembre 2022'!Área_de_impresión</vt:lpstr>
      <vt:lpstr>'Diciembre 2023'!Área_de_impresión</vt:lpstr>
      <vt:lpstr>'Enero 2017'!Área_de_impresión</vt:lpstr>
      <vt:lpstr>'Enero 2018'!Área_de_impresión</vt:lpstr>
      <vt:lpstr>'Enero 2019'!Área_de_impresión</vt:lpstr>
      <vt:lpstr>'Enero 2020'!Área_de_impresión</vt:lpstr>
      <vt:lpstr>'Enero 2021'!Área_de_impresión</vt:lpstr>
      <vt:lpstr>'Febrero 2017'!Área_de_impresión</vt:lpstr>
      <vt:lpstr>'Febrero 2019'!Área_de_impresión</vt:lpstr>
      <vt:lpstr>'Febrero 2020'!Área_de_impresión</vt:lpstr>
      <vt:lpstr>'Febrero 2021 '!Área_de_impresión</vt:lpstr>
      <vt:lpstr>'Julio 2016'!Área_de_impresión</vt:lpstr>
      <vt:lpstr>'Julio 2017'!Área_de_impresión</vt:lpstr>
      <vt:lpstr>'Julio 2018'!Área_de_impresión</vt:lpstr>
      <vt:lpstr>'Julio 2019'!Área_de_impresión</vt:lpstr>
      <vt:lpstr>'Julio 2020 '!Área_de_impresión</vt:lpstr>
      <vt:lpstr>'Julio 2021'!Área_de_impresión</vt:lpstr>
      <vt:lpstr>'Junio 2016'!Área_de_impresión</vt:lpstr>
      <vt:lpstr>'Junio 2017'!Área_de_impresión</vt:lpstr>
      <vt:lpstr>'Junio 2018'!Área_de_impresión</vt:lpstr>
      <vt:lpstr>'Junio 2019'!Área_de_impresión</vt:lpstr>
      <vt:lpstr>'Junio 2020 '!Área_de_impresión</vt:lpstr>
      <vt:lpstr>'Junio 2021'!Área_de_impresión</vt:lpstr>
      <vt:lpstr>'Junio 2022'!Área_de_impresión</vt:lpstr>
      <vt:lpstr>'Junio 2023'!Área_de_impresión</vt:lpstr>
      <vt:lpstr>'Marzo 2016'!Área_de_impresión</vt:lpstr>
      <vt:lpstr>'Marzo 2017'!Área_de_impresión</vt:lpstr>
      <vt:lpstr>'Marzo 2018'!Área_de_impresión</vt:lpstr>
      <vt:lpstr>'Marzo 2019'!Área_de_impresión</vt:lpstr>
      <vt:lpstr>'Marzo 2020'!Área_de_impresión</vt:lpstr>
      <vt:lpstr>'Marzo 2021'!Área_de_impresión</vt:lpstr>
      <vt:lpstr>'Marzo 2022'!Área_de_impresión</vt:lpstr>
      <vt:lpstr>'Marzo 2023'!Área_de_impresión</vt:lpstr>
      <vt:lpstr>'Marzo 2024'!Área_de_impresión</vt:lpstr>
      <vt:lpstr>'Mayo 2016'!Área_de_impresión</vt:lpstr>
      <vt:lpstr>'Mayo 2017'!Área_de_impresión</vt:lpstr>
      <vt:lpstr>'Mayo 2018'!Área_de_impresión</vt:lpstr>
      <vt:lpstr>'Mayo 2019'!Área_de_impresión</vt:lpstr>
      <vt:lpstr>'Mayo 2020 '!Área_de_impresión</vt:lpstr>
      <vt:lpstr>'Mayo 2021'!Área_de_impresión</vt:lpstr>
      <vt:lpstr>'Noviembre 2016'!Área_de_impresión</vt:lpstr>
      <vt:lpstr>'Noviembre 2017'!Área_de_impresión</vt:lpstr>
      <vt:lpstr>'Noviembre 2018'!Área_de_impresión</vt:lpstr>
      <vt:lpstr>'Noviembre 2019'!Área_de_impresión</vt:lpstr>
      <vt:lpstr>'Noviembre 2020'!Área_de_impresión</vt:lpstr>
      <vt:lpstr>'Octubre 2016'!Área_de_impresión</vt:lpstr>
      <vt:lpstr>'Octubre 2017'!Área_de_impresión</vt:lpstr>
      <vt:lpstr>'Octubre 2018'!Área_de_impresión</vt:lpstr>
      <vt:lpstr>'Octubre 2019'!Área_de_impresión</vt:lpstr>
      <vt:lpstr>'Octubre 2020'!Área_de_impresión</vt:lpstr>
      <vt:lpstr>'Septiembre 2017'!Área_de_impresión</vt:lpstr>
      <vt:lpstr>'Septiembre 2018'!Área_de_impresión</vt:lpstr>
      <vt:lpstr>'Septiembre 2019'!Área_de_impresión</vt:lpstr>
      <vt:lpstr>'Septiembre 2020'!Área_de_impresión</vt:lpstr>
      <vt:lpstr>'Septiembre 2021'!Área_de_impresión</vt:lpstr>
      <vt:lpstr>'Septiembre 2023'!Área_de_impresión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Ercilia  De Los Santos De León</dc:creator>
  <cp:lastModifiedBy>Miladys Margarita Abreu García</cp:lastModifiedBy>
  <cp:lastPrinted>2024-01-09T14:48:10Z</cp:lastPrinted>
  <dcterms:created xsi:type="dcterms:W3CDTF">2016-03-23T14:48:57Z</dcterms:created>
  <dcterms:modified xsi:type="dcterms:W3CDTF">2024-04-11T14:05:39Z</dcterms:modified>
</cp:coreProperties>
</file>