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2\04-ABRIL-22\"/>
    </mc:Choice>
  </mc:AlternateContent>
  <bookViews>
    <workbookView xWindow="0" yWindow="0" windowWidth="28800" windowHeight="11145" tabRatio="411"/>
  </bookViews>
  <sheets>
    <sheet name="P2 Presupuesto Aprobado-Eje (2" sheetId="5" r:id="rId1"/>
  </sheets>
  <definedNames>
    <definedName name="_xlnm.Print_Area" localSheetId="0">'P2 Presupuesto Aprobado-Eje (2'!$C$1:$R$95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" i="5" l="1"/>
  <c r="R26" i="5"/>
  <c r="D63" i="5"/>
  <c r="R36" i="5" l="1"/>
  <c r="R55" i="5"/>
  <c r="R54" i="5"/>
  <c r="R41" i="5"/>
  <c r="R38" i="5"/>
  <c r="R34" i="5"/>
  <c r="R31" i="5"/>
  <c r="R32" i="5"/>
  <c r="R29" i="5"/>
  <c r="R30" i="5"/>
  <c r="R28" i="5"/>
  <c r="R19" i="5"/>
  <c r="R20" i="5"/>
  <c r="R21" i="5"/>
  <c r="R22" i="5"/>
  <c r="R23" i="5"/>
  <c r="R24" i="5"/>
  <c r="R18" i="5"/>
  <c r="R13" i="5"/>
  <c r="R14" i="5"/>
  <c r="R15" i="5"/>
  <c r="R16" i="5"/>
  <c r="R12" i="5"/>
  <c r="P37" i="5" l="1"/>
  <c r="Q53" i="5" l="1"/>
  <c r="P53" i="5"/>
  <c r="O53" i="5"/>
  <c r="N53" i="5"/>
  <c r="L53" i="5"/>
  <c r="K53" i="5"/>
  <c r="J53" i="5"/>
  <c r="I53" i="5"/>
  <c r="H53" i="5"/>
  <c r="G53" i="5"/>
  <c r="E53" i="5"/>
  <c r="D53" i="5"/>
  <c r="Q37" i="5"/>
  <c r="O37" i="5"/>
  <c r="N37" i="5"/>
  <c r="M37" i="5"/>
  <c r="L37" i="5"/>
  <c r="K37" i="5"/>
  <c r="J37" i="5"/>
  <c r="I37" i="5"/>
  <c r="H37" i="5"/>
  <c r="G37" i="5"/>
  <c r="F37" i="5"/>
  <c r="E37" i="5"/>
  <c r="D3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D84" i="5" l="1"/>
  <c r="D10" i="5" s="1"/>
  <c r="E84" i="5"/>
  <c r="E10" i="5" s="1"/>
  <c r="H84" i="5"/>
  <c r="H10" i="5" s="1"/>
  <c r="L84" i="5"/>
  <c r="L10" i="5" s="1"/>
  <c r="M84" i="5"/>
  <c r="M10" i="5" s="1"/>
  <c r="I84" i="5"/>
  <c r="I10" i="5" s="1"/>
  <c r="F84" i="5"/>
  <c r="J84" i="5"/>
  <c r="J10" i="5" s="1"/>
  <c r="G84" i="5"/>
  <c r="G10" i="5" s="1"/>
  <c r="K84" i="5"/>
  <c r="K10" i="5" s="1"/>
  <c r="Q84" i="5"/>
  <c r="Q10" i="5" s="1"/>
  <c r="R17" i="5"/>
  <c r="O84" i="5"/>
  <c r="O10" i="5" s="1"/>
  <c r="R11" i="5"/>
  <c r="P84" i="5"/>
  <c r="P10" i="5" s="1"/>
  <c r="R27" i="5"/>
  <c r="N84" i="5"/>
  <c r="N10" i="5" s="1"/>
  <c r="R53" i="5"/>
  <c r="R37" i="5"/>
  <c r="F10" i="5" l="1"/>
  <c r="R10" i="5" s="1"/>
  <c r="R84" i="5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<sst xmlns="http://schemas.openxmlformats.org/spreadsheetml/2006/main" count="101" uniqueCount="101">
  <si>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</si>
  <si>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</si>
  <si>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</si>
  <si>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</si>
  <si>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</si>
  <si>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</si>
  <si>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</si>
  <si>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</si>
  <si>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</si>
  <si>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</si>
  <si>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</si>
  <si>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</si>
  <si>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</si>
  <si>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</si>
  <si>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</si>
  <si>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</si>
  <si>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</si>
  <si>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</si>
  <si>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</si>
  <si>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</si>
  <si>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</si>
  <si>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</si>
  <si>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</si>
  <si>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</si>
  <si>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</si>
  <si>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</si>
  <si>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</si>
  <si>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</si>
  <si>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</si>
  <si>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</si>
  <si>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</si>
  <si>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</si>
  <si>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</si>
  <si>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</si>
  <si>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</si>
  <si>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</si>
  <si>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</si>
  <si>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</si>
  <si>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</si>
  <si>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</si>
  <si>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</si>
  <si>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</si>
  <si>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</si>
  <si>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</si>
  <si>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</si>
  <si>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</si>
  <si>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</si>
  <si>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</si>
  <si>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</si>
  <si>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</si>
  <si>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</si>
  <si>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</si>
  <si>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</si>
  <si>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</si>
  <si>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</si>
  <si>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</si>
  <si>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</si>
  <si>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</si>
  <si>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</si>
  <si>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</si>
  <si>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</si>
  <si>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</si>
  <si>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</si>
  <si>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</si>
  <si>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</si>
  <si>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</si>
  <si>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</si>
  <si>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</si>
  <si>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</si>
  <si>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</si>
  <si>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</si>
  <si>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</si>
  <si>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</si>
  <si>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</si>
  <si>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</si>
  <si>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</si>
  <si>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</si>
  <si>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</si>
  <si>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</si>
  <si>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</si>
  <si>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</si>
  <si>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</si>
  <si>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</si>
  <si>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</si>
  <si>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</si>
  <si>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</si>
  <si>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</si>
  <si>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</si>
  <si>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</si>
  <si>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</si>
  <si>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</si>
  <si>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</si>
  <si>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</si>
  <si>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</si>
  <si>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Lic. Bienvenido Nuñez</t>
  </si>
  <si>
    <t>Director Financiero</t>
  </si>
  <si>
    <t>Lic. Dario Pereyra</t>
  </si>
  <si>
    <t>Contralor</t>
  </si>
  <si>
    <t xml:space="preserve">                                   Superintendente</t>
  </si>
  <si>
    <t xml:space="preserve">                                            Dr. Jesús Feris Iglesias</t>
  </si>
  <si>
    <t>SUPERINTENDENCIA DE SALUD Y RIESGOS LBORALES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</si>
</sst>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  <numFmt numFmtId="167" formatCode="#,##0.00;[Red]\(#,##0.00\)"/>
    <numFmt numFmtId="170" formatCode="_(* #,##0.00_);_(* \(\ #,##0.00\ \);_(* &quot;-&quot;??_);_(\ @_ 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164" fontId="5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1" fillId="0" borderId="0"/>
    <xf numFmtId="0" fontId="12" fillId="0" borderId="0"/>
    <xf numFmtId="0" fontId="5" fillId="0" borderId="0"/>
    <xf numFmtId="170" fontId="7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wrapText="1"/>
    </xf>
    <xf numFmtId="3" fontId="0" fillId="0" borderId="0" xfId="0" applyNumberFormat="1"/>
    <xf numFmtId="164" fontId="0" fillId="0" borderId="0" xfId="1" applyFont="1"/>
    <xf numFmtId="43" fontId="0" fillId="0" borderId="0" xfId="0" applyNumberFormat="1"/>
    <xf numFmtId="0" fontId="8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center" wrapText="1"/>
    </xf>
    <xf numFmtId="3" fontId="9" fillId="3" borderId="7" xfId="0" applyNumberFormat="1" applyFont="1" applyFill="1" applyBorder="1" applyAlignment="1">
      <alignment horizontal="center"/>
    </xf>
    <xf numFmtId="3" fontId="9" fillId="3" borderId="9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0" fillId="0" borderId="6" xfId="0" applyFont="1" applyBorder="1" applyAlignment="1">
      <alignment horizontal="left"/>
    </xf>
    <xf numFmtId="3" fontId="10" fillId="0" borderId="6" xfId="0" applyNumberFormat="1" applyFont="1" applyBorder="1"/>
    <xf numFmtId="165" fontId="10" fillId="0" borderId="6" xfId="0" applyNumberFormat="1" applyFont="1" applyBorder="1"/>
    <xf numFmtId="0" fontId="10" fillId="0" borderId="6" xfId="0" applyFont="1" applyBorder="1" applyAlignment="1">
      <alignment horizontal="left" indent="1"/>
    </xf>
    <xf numFmtId="0" fontId="3" fillId="0" borderId="6" xfId="0" applyFont="1" applyBorder="1" applyAlignment="1">
      <alignment horizontal="left" indent="2"/>
    </xf>
    <xf numFmtId="3" fontId="3" fillId="0" borderId="6" xfId="0" applyNumberFormat="1" applyFont="1" applyBorder="1"/>
    <xf numFmtId="3" fontId="3" fillId="0" borderId="6" xfId="1" applyNumberFormat="1" applyFont="1" applyBorder="1"/>
    <xf numFmtId="166" fontId="3" fillId="0" borderId="6" xfId="1" applyNumberFormat="1" applyFont="1" applyBorder="1"/>
    <xf numFmtId="3" fontId="10" fillId="0" borderId="6" xfId="0" applyNumberFormat="1" applyFont="1" applyFill="1" applyBorder="1"/>
    <xf numFmtId="0" fontId="3" fillId="0" borderId="6" xfId="0" applyFont="1" applyBorder="1"/>
    <xf numFmtId="166" fontId="10" fillId="0" borderId="6" xfId="1" applyNumberFormat="1" applyFont="1" applyBorder="1"/>
    <xf numFmtId="0" fontId="9" fillId="2" borderId="6" xfId="0" applyFont="1" applyFill="1" applyBorder="1" applyAlignment="1">
      <alignment vertical="center"/>
    </xf>
    <xf numFmtId="3" fontId="9" fillId="2" borderId="6" xfId="0" applyNumberFormat="1" applyFont="1" applyFill="1" applyBorder="1"/>
    <xf numFmtId="165" fontId="9" fillId="2" borderId="6" xfId="0" applyNumberFormat="1" applyFont="1" applyFill="1" applyBorder="1"/>
    <xf numFmtId="166" fontId="3" fillId="0" borderId="6" xfId="0" applyNumberFormat="1" applyFont="1" applyBorder="1"/>
    <xf numFmtId="167" fontId="5" fillId="0" borderId="6" xfId="2" applyNumberFormat="1" applyBorder="1"/>
    <xf numFmtId="0" fontId="2" fillId="0" borderId="2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9" fillId="2" borderId="1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3" fontId="9" fillId="2" borderId="1" xfId="1" applyNumberFormat="1" applyFont="1" applyFill="1" applyBorder="1" applyAlignment="1">
      <alignment horizontal="center" vertical="center" wrapText="1"/>
    </xf>
    <xf numFmtId="3" fontId="9" fillId="2" borderId="8" xfId="1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</cellXfs>
  <cellStyles count="10">
    <cellStyle name="Millares" xfId="1" builtinId="3"/>
    <cellStyle name="Millares 2" xfId="4"/>
    <cellStyle name="Millares 2 2" xfId="9"/>
    <cellStyle name="Millares 3" xfId="5"/>
    <cellStyle name="Normal" xfId="0" builtinId="0"/>
    <cellStyle name="Normal 2" xfId="2"/>
    <cellStyle name="Normal 2 2" xfId="8"/>
    <cellStyle name="Normal 3" xfId="3"/>
    <cellStyle name="Normal 4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3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4" name="Conector recto 3"/>
        <xdr:cNvCxnSpPr/>
      </xdr:nvCxnSpPr>
      <xdr:spPr>
        <a:xfrm flipV="1">
          <a:off x="1524000" y="17478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92</xdr:row>
      <xdr:rowOff>180975</xdr:rowOff>
    </xdr:from>
    <xdr:to>
      <xdr:col>2</xdr:col>
      <xdr:colOff>4837626</xdr:colOff>
      <xdr:row>92</xdr:row>
      <xdr:rowOff>184509</xdr:rowOff>
    </xdr:to>
    <xdr:cxnSp macro="">
      <xdr:nvCxnSpPr>
        <xdr:cNvPr id="5" name="Conector recto 4"/>
        <xdr:cNvCxnSpPr/>
      </xdr:nvCxnSpPr>
      <xdr:spPr>
        <a:xfrm flipV="1">
          <a:off x="4486275" y="186118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7115175</xdr:colOff>
      <xdr:row>90</xdr:row>
      <xdr:rowOff>9525</xdr:rowOff>
    </xdr:from>
    <xdr:to>
      <xdr:col>6</xdr:col>
      <xdr:colOff>675201</xdr:colOff>
      <xdr:row>90</xdr:row>
      <xdr:rowOff>13059</xdr:rowOff>
    </xdr:to>
    <xdr:cxnSp macro="">
      <xdr:nvCxnSpPr>
        <xdr:cNvPr id="6" name="Conector recto 5"/>
        <xdr:cNvCxnSpPr/>
      </xdr:nvCxnSpPr>
      <xdr:spPr>
        <a:xfrm flipV="1">
          <a:off x="7772400" y="17487900"/>
          <a:ext cx="1846776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R96"/>
  <sheetViews>
    <sheetView showGridLines="0" tabSelected="1" topLeftCell="B1" zoomScaleNormal="100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C1" sqref="C1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2" customWidth="1"/>
    <col min="5" max="5" width="16.7109375" style="2" customWidth="1"/>
    <col min="6" max="6" width="14.28515625" style="2" bestFit="1" customWidth="1"/>
    <col min="7" max="9" width="14.28515625" style="2" customWidth="1"/>
    <col min="10" max="13" width="14.28515625" style="2" hidden="1" customWidth="1"/>
    <col min="14" max="17" width="14.42578125" hidden="1" customWidth="1"/>
    <col min="18" max="18" width="16.140625" customWidth="1"/>
  </cols>
  <sheetData>
    <row r="3" spans="3:18" ht="28.5" customHeight="1" x14ac:dyDescent="0.25">
      <c r="C3" s="28" t="s">
        <v>100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3:18" ht="15.75" x14ac:dyDescent="0.25">
      <c r="C4" s="30">
        <v>2022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3:18" ht="15.75" customHeight="1" x14ac:dyDescent="0.25">
      <c r="C5" s="32" t="s">
        <v>91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3:18" ht="15.75" customHeight="1" x14ac:dyDescent="0.25">
      <c r="C6" s="33" t="s">
        <v>76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8" spans="3:18" ht="25.5" customHeight="1" x14ac:dyDescent="0.25">
      <c r="C8" s="34" t="s">
        <v>66</v>
      </c>
      <c r="D8" s="36" t="s">
        <v>93</v>
      </c>
      <c r="E8" s="36" t="s">
        <v>92</v>
      </c>
      <c r="F8" s="38" t="s">
        <v>90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0"/>
    </row>
    <row r="9" spans="3:18" ht="15.75" x14ac:dyDescent="0.25">
      <c r="C9" s="35"/>
      <c r="D9" s="37"/>
      <c r="E9" s="37"/>
      <c r="F9" s="8" t="s">
        <v>78</v>
      </c>
      <c r="G9" s="8" t="s">
        <v>79</v>
      </c>
      <c r="H9" s="8" t="s">
        <v>80</v>
      </c>
      <c r="I9" s="8" t="s">
        <v>81</v>
      </c>
      <c r="J9" s="9" t="s">
        <v>82</v>
      </c>
      <c r="K9" s="8" t="s">
        <v>83</v>
      </c>
      <c r="L9" s="9" t="s">
        <v>84</v>
      </c>
      <c r="M9" s="8" t="s">
        <v>85</v>
      </c>
      <c r="N9" s="10" t="s">
        <v>86</v>
      </c>
      <c r="O9" s="10" t="s">
        <v>87</v>
      </c>
      <c r="P9" s="10" t="s">
        <v>88</v>
      </c>
      <c r="Q9" s="11" t="s">
        <v>89</v>
      </c>
      <c r="R9" s="10" t="s">
        <v>77</v>
      </c>
    </row>
    <row r="10" spans="3:18" ht="15.75" x14ac:dyDescent="0.25">
      <c r="C10" s="12" t="s">
        <v>0</v>
      </c>
      <c r="D10" s="13">
        <f>+D84</f>
        <v>863814605.45295513</v>
      </c>
      <c r="E10" s="13">
        <f>+E84</f>
        <v>0</v>
      </c>
      <c r="F10" s="13">
        <f t="shared" ref="F10:Q10" si="0">+F84</f>
        <v>63853066.620000005</v>
      </c>
      <c r="G10" s="13">
        <f t="shared" si="0"/>
        <v>67457282.129999995</v>
      </c>
      <c r="H10" s="13">
        <f t="shared" si="0"/>
        <v>69822701.840000004</v>
      </c>
      <c r="I10" s="13">
        <f t="shared" si="0"/>
        <v>79978406.379999995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13">
        <f>SUM(F10:Q10)</f>
        <v>281111456.97000003</v>
      </c>
    </row>
    <row r="11" spans="3:18" ht="15.75" x14ac:dyDescent="0.25">
      <c r="C11" s="15" t="s">
        <v>1</v>
      </c>
      <c r="D11" s="13">
        <f>SUM(D12:D16)</f>
        <v>591436471.19628847</v>
      </c>
      <c r="E11" s="13">
        <f>SUM(E12:E16)</f>
        <v>0</v>
      </c>
      <c r="F11" s="13">
        <f t="shared" ref="F11:Q11" si="1">SUM(F12:F16)</f>
        <v>54051582.390000001</v>
      </c>
      <c r="G11" s="13">
        <f t="shared" si="1"/>
        <v>54342566.789999999</v>
      </c>
      <c r="H11" s="13">
        <f t="shared" si="1"/>
        <v>54446536</v>
      </c>
      <c r="I11" s="13">
        <f t="shared" si="1"/>
        <v>64702750.829999998</v>
      </c>
      <c r="J11" s="13">
        <f t="shared" si="1"/>
        <v>0</v>
      </c>
      <c r="K11" s="13">
        <f t="shared" si="1"/>
        <v>0</v>
      </c>
      <c r="L11" s="13">
        <f t="shared" si="1"/>
        <v>0</v>
      </c>
      <c r="M11" s="13">
        <f t="shared" si="1"/>
        <v>0</v>
      </c>
      <c r="N11" s="13">
        <f t="shared" si="1"/>
        <v>0</v>
      </c>
      <c r="O11" s="13">
        <f t="shared" si="1"/>
        <v>0</v>
      </c>
      <c r="P11" s="13">
        <f t="shared" si="1"/>
        <v>0</v>
      </c>
      <c r="Q11" s="13">
        <f t="shared" si="1"/>
        <v>0</v>
      </c>
      <c r="R11" s="13">
        <f>SUM(F11:Q11)</f>
        <v>227543436.00999999</v>
      </c>
    </row>
    <row r="12" spans="3:18" ht="15.75" x14ac:dyDescent="0.25">
      <c r="C12" s="16" t="s">
        <v>2</v>
      </c>
      <c r="D12" s="17">
        <v>400869157.41240078</v>
      </c>
      <c r="E12" s="19">
        <v>0</v>
      </c>
      <c r="F12" s="18">
        <v>27093305.899999999</v>
      </c>
      <c r="G12" s="18">
        <v>27595161.57</v>
      </c>
      <c r="H12" s="18">
        <v>27961720.940000001</v>
      </c>
      <c r="I12" s="18">
        <v>28337042.940000001</v>
      </c>
      <c r="J12" s="18"/>
      <c r="K12" s="18"/>
      <c r="L12" s="18"/>
      <c r="M12" s="18"/>
      <c r="N12" s="18"/>
      <c r="O12" s="18"/>
      <c r="P12" s="18"/>
      <c r="Q12" s="18"/>
      <c r="R12" s="17">
        <f>SUM(F12:Q12)</f>
        <v>110987231.34999999</v>
      </c>
    </row>
    <row r="13" spans="3:18" ht="15.75" x14ac:dyDescent="0.25">
      <c r="C13" s="16" t="s">
        <v>3</v>
      </c>
      <c r="D13" s="17">
        <v>52475561.759999998</v>
      </c>
      <c r="E13" s="19">
        <v>0</v>
      </c>
      <c r="F13" s="18">
        <v>5115956.75</v>
      </c>
      <c r="G13" s="18">
        <v>5428319.1900000004</v>
      </c>
      <c r="H13" s="18">
        <v>5665195.3700000001</v>
      </c>
      <c r="I13" s="18">
        <v>5338583.1900000004</v>
      </c>
      <c r="J13" s="18"/>
      <c r="K13" s="18"/>
      <c r="L13" s="18"/>
      <c r="M13" s="18"/>
      <c r="N13" s="18"/>
      <c r="O13" s="18"/>
      <c r="P13" s="18"/>
      <c r="Q13" s="18"/>
      <c r="R13" s="17">
        <f t="shared" ref="R13:R16" si="2">SUM(F13:Q13)</f>
        <v>21548054.500000004</v>
      </c>
    </row>
    <row r="14" spans="3:18" ht="15.75" x14ac:dyDescent="0.25">
      <c r="C14" s="16" t="s">
        <v>4</v>
      </c>
      <c r="D14" s="17">
        <v>3500000.0000000005</v>
      </c>
      <c r="E14" s="19">
        <v>0</v>
      </c>
      <c r="F14" s="18">
        <v>57000</v>
      </c>
      <c r="G14" s="27">
        <v>33000</v>
      </c>
      <c r="H14" s="27">
        <v>15000</v>
      </c>
      <c r="I14" s="18">
        <v>23100</v>
      </c>
      <c r="J14" s="18"/>
      <c r="K14" s="18"/>
      <c r="L14" s="18"/>
      <c r="M14" s="19"/>
      <c r="N14" s="18"/>
      <c r="O14" s="18"/>
      <c r="P14" s="18"/>
      <c r="Q14" s="19"/>
      <c r="R14" s="17">
        <f t="shared" si="2"/>
        <v>128100</v>
      </c>
    </row>
    <row r="15" spans="3:18" ht="15.75" x14ac:dyDescent="0.25">
      <c r="C15" s="16" t="s">
        <v>5</v>
      </c>
      <c r="D15" s="17">
        <v>86563004.44588773</v>
      </c>
      <c r="E15" s="19">
        <v>0</v>
      </c>
      <c r="F15" s="18">
        <v>18031571.329999998</v>
      </c>
      <c r="G15" s="18">
        <v>17457546.539999999</v>
      </c>
      <c r="H15" s="18">
        <v>16922101.829999998</v>
      </c>
      <c r="I15" s="18">
        <v>27093182.469999999</v>
      </c>
      <c r="J15" s="18"/>
      <c r="K15" s="18"/>
      <c r="L15" s="18"/>
      <c r="M15" s="18"/>
      <c r="N15" s="18"/>
      <c r="O15" s="18"/>
      <c r="P15" s="18"/>
      <c r="Q15" s="18"/>
      <c r="R15" s="17">
        <f t="shared" si="2"/>
        <v>79504402.169999987</v>
      </c>
    </row>
    <row r="16" spans="3:18" ht="15.75" x14ac:dyDescent="0.25">
      <c r="C16" s="16" t="s">
        <v>6</v>
      </c>
      <c r="D16" s="17">
        <v>48028747.578000002</v>
      </c>
      <c r="E16" s="19">
        <v>0</v>
      </c>
      <c r="F16" s="18">
        <v>3753748.41</v>
      </c>
      <c r="G16" s="18">
        <v>3828539.49</v>
      </c>
      <c r="H16" s="18">
        <v>3882517.86</v>
      </c>
      <c r="I16" s="18">
        <v>3910842.23</v>
      </c>
      <c r="J16" s="18"/>
      <c r="K16" s="18"/>
      <c r="L16" s="18"/>
      <c r="M16" s="18"/>
      <c r="N16" s="18"/>
      <c r="O16" s="18"/>
      <c r="P16" s="18"/>
      <c r="Q16" s="18"/>
      <c r="R16" s="17">
        <f t="shared" si="2"/>
        <v>15375647.99</v>
      </c>
    </row>
    <row r="17" spans="3:18" ht="15.75" x14ac:dyDescent="0.25">
      <c r="C17" s="15" t="s">
        <v>7</v>
      </c>
      <c r="D17" s="13">
        <f>SUM(D18:D26)</f>
        <v>158592906.85666668</v>
      </c>
      <c r="E17" s="13">
        <f>SUM(E18:E26)</f>
        <v>0</v>
      </c>
      <c r="F17" s="20">
        <f t="shared" ref="F17:Q17" si="3">SUM(F18:F26)</f>
        <v>9523648.9500000011</v>
      </c>
      <c r="G17" s="13">
        <f t="shared" si="3"/>
        <v>8858920.25</v>
      </c>
      <c r="H17" s="13">
        <f t="shared" si="3"/>
        <v>11985256.670000002</v>
      </c>
      <c r="I17" s="13">
        <f t="shared" si="3"/>
        <v>12817386.649999999</v>
      </c>
      <c r="J17" s="13">
        <f t="shared" si="3"/>
        <v>0</v>
      </c>
      <c r="K17" s="13">
        <f t="shared" si="3"/>
        <v>0</v>
      </c>
      <c r="L17" s="13">
        <f t="shared" si="3"/>
        <v>0</v>
      </c>
      <c r="M17" s="13">
        <f t="shared" si="3"/>
        <v>0</v>
      </c>
      <c r="N17" s="13">
        <f t="shared" si="3"/>
        <v>0</v>
      </c>
      <c r="O17" s="13">
        <f t="shared" si="3"/>
        <v>0</v>
      </c>
      <c r="P17" s="13">
        <f t="shared" si="3"/>
        <v>0</v>
      </c>
      <c r="Q17" s="14">
        <f t="shared" si="3"/>
        <v>0</v>
      </c>
      <c r="R17" s="13">
        <f>SUM(F17:Q17)</f>
        <v>43185212.520000003</v>
      </c>
    </row>
    <row r="18" spans="3:18" ht="15.75" x14ac:dyDescent="0.25">
      <c r="C18" s="16" t="s">
        <v>8</v>
      </c>
      <c r="D18" s="17">
        <v>20554000</v>
      </c>
      <c r="E18" s="19">
        <v>0</v>
      </c>
      <c r="F18" s="17">
        <v>3043412.2800000003</v>
      </c>
      <c r="G18" s="17">
        <v>1970154.65</v>
      </c>
      <c r="H18" s="17">
        <v>1528766.7</v>
      </c>
      <c r="I18" s="17">
        <v>1772233.3599999999</v>
      </c>
      <c r="J18" s="17"/>
      <c r="K18" s="17"/>
      <c r="L18" s="17"/>
      <c r="M18" s="17"/>
      <c r="N18" s="18"/>
      <c r="O18" s="18"/>
      <c r="P18" s="18"/>
      <c r="Q18" s="18"/>
      <c r="R18" s="17">
        <f>SUM(F18:Q18)</f>
        <v>8314566.9900000002</v>
      </c>
    </row>
    <row r="19" spans="3:18" ht="15.75" x14ac:dyDescent="0.25">
      <c r="C19" s="16" t="s">
        <v>9</v>
      </c>
      <c r="D19" s="17">
        <v>48180000</v>
      </c>
      <c r="E19" s="19">
        <v>0</v>
      </c>
      <c r="F19" s="17">
        <v>488574</v>
      </c>
      <c r="G19" s="17">
        <v>264488.46000000002</v>
      </c>
      <c r="H19" s="17">
        <v>4598329.37</v>
      </c>
      <c r="I19" s="17">
        <v>5516500</v>
      </c>
      <c r="J19" s="17"/>
      <c r="K19" s="17"/>
      <c r="L19" s="17"/>
      <c r="M19" s="17"/>
      <c r="N19" s="18"/>
      <c r="O19" s="18"/>
      <c r="P19" s="18"/>
      <c r="Q19" s="18"/>
      <c r="R19" s="17">
        <f t="shared" ref="R19:R26" si="4">SUM(F19:Q19)</f>
        <v>10867891.83</v>
      </c>
    </row>
    <row r="20" spans="3:18" ht="15.75" x14ac:dyDescent="0.25">
      <c r="C20" s="16" t="s">
        <v>10</v>
      </c>
      <c r="D20" s="17">
        <v>7060000</v>
      </c>
      <c r="E20" s="19">
        <v>0</v>
      </c>
      <c r="F20" s="17">
        <v>17450</v>
      </c>
      <c r="G20" s="17">
        <v>71300</v>
      </c>
      <c r="H20" s="17">
        <v>25280</v>
      </c>
      <c r="I20" s="17">
        <v>15700</v>
      </c>
      <c r="J20" s="17"/>
      <c r="K20" s="17"/>
      <c r="L20" s="17"/>
      <c r="M20" s="17"/>
      <c r="N20" s="18"/>
      <c r="O20" s="18"/>
      <c r="P20" s="18"/>
      <c r="Q20" s="18"/>
      <c r="R20" s="17">
        <f t="shared" si="4"/>
        <v>129730</v>
      </c>
    </row>
    <row r="21" spans="3:18" ht="15.75" x14ac:dyDescent="0.25">
      <c r="C21" s="16" t="s">
        <v>11</v>
      </c>
      <c r="D21" s="17">
        <v>6522999.9999999991</v>
      </c>
      <c r="E21" s="19">
        <v>0</v>
      </c>
      <c r="F21" s="17">
        <v>108195</v>
      </c>
      <c r="G21" s="17">
        <v>1496000</v>
      </c>
      <c r="H21" s="17">
        <v>749995</v>
      </c>
      <c r="I21" s="17">
        <v>9060</v>
      </c>
      <c r="J21" s="17"/>
      <c r="K21" s="17"/>
      <c r="L21" s="17"/>
      <c r="M21" s="17"/>
      <c r="N21" s="18"/>
      <c r="O21" s="18"/>
      <c r="P21" s="18"/>
      <c r="Q21" s="18"/>
      <c r="R21" s="17">
        <f t="shared" si="4"/>
        <v>2363250</v>
      </c>
    </row>
    <row r="22" spans="3:18" ht="15.75" x14ac:dyDescent="0.25">
      <c r="C22" s="16" t="s">
        <v>12</v>
      </c>
      <c r="D22" s="17">
        <v>10850315.33</v>
      </c>
      <c r="E22" s="19">
        <v>0</v>
      </c>
      <c r="F22" s="17">
        <v>664658.06999999995</v>
      </c>
      <c r="G22" s="17">
        <v>1077820.9099999999</v>
      </c>
      <c r="H22" s="17">
        <v>753604.11</v>
      </c>
      <c r="I22" s="17">
        <v>993707.75</v>
      </c>
      <c r="J22" s="17"/>
      <c r="K22" s="17"/>
      <c r="L22" s="17"/>
      <c r="M22" s="17"/>
      <c r="N22" s="18"/>
      <c r="O22" s="18"/>
      <c r="P22" s="18"/>
      <c r="Q22" s="18"/>
      <c r="R22" s="17">
        <f t="shared" si="4"/>
        <v>3489790.84</v>
      </c>
    </row>
    <row r="23" spans="3:18" ht="15.75" x14ac:dyDescent="0.25">
      <c r="C23" s="16" t="s">
        <v>13</v>
      </c>
      <c r="D23" s="17">
        <v>13100000</v>
      </c>
      <c r="E23" s="19">
        <v>0</v>
      </c>
      <c r="F23" s="17">
        <v>1078732.83</v>
      </c>
      <c r="G23" s="17">
        <v>1278030.3999999999</v>
      </c>
      <c r="H23" s="17">
        <v>1205775.55</v>
      </c>
      <c r="I23" s="17">
        <v>1213899.43</v>
      </c>
      <c r="J23" s="17"/>
      <c r="K23" s="17"/>
      <c r="L23" s="17"/>
      <c r="M23" s="17"/>
      <c r="N23" s="18"/>
      <c r="O23" s="18"/>
      <c r="P23" s="18"/>
      <c r="Q23" s="18"/>
      <c r="R23" s="17">
        <f t="shared" si="4"/>
        <v>4776438.21</v>
      </c>
    </row>
    <row r="24" spans="3:18" ht="15.75" x14ac:dyDescent="0.25">
      <c r="C24" s="16" t="s">
        <v>14</v>
      </c>
      <c r="D24" s="17">
        <v>52325591.526666671</v>
      </c>
      <c r="E24" s="19">
        <v>0</v>
      </c>
      <c r="F24" s="17">
        <v>897278.38</v>
      </c>
      <c r="G24" s="17">
        <v>344799.18</v>
      </c>
      <c r="H24" s="17">
        <v>410776.4</v>
      </c>
      <c r="I24" s="17">
        <v>987024.01</v>
      </c>
      <c r="J24" s="17"/>
      <c r="K24" s="17"/>
      <c r="L24" s="17"/>
      <c r="M24" s="17"/>
      <c r="N24" s="18"/>
      <c r="O24" s="18"/>
      <c r="P24" s="18"/>
      <c r="Q24" s="18"/>
      <c r="R24" s="17">
        <f t="shared" si="4"/>
        <v>2639877.9699999997</v>
      </c>
    </row>
    <row r="25" spans="3:18" ht="15.75" x14ac:dyDescent="0.25">
      <c r="C25" s="16" t="s">
        <v>15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7"/>
      <c r="J25" s="17"/>
      <c r="K25" s="17"/>
      <c r="L25" s="17"/>
      <c r="M25" s="17"/>
      <c r="N25" s="18"/>
      <c r="O25" s="18"/>
      <c r="P25" s="18"/>
      <c r="Q25" s="18"/>
      <c r="R25" s="26">
        <f t="shared" si="4"/>
        <v>0</v>
      </c>
    </row>
    <row r="26" spans="3:18" ht="15.75" x14ac:dyDescent="0.25">
      <c r="C26" s="16" t="s">
        <v>16</v>
      </c>
      <c r="D26" s="19">
        <v>0</v>
      </c>
      <c r="E26" s="19">
        <v>0</v>
      </c>
      <c r="F26" s="19">
        <v>3225348.39</v>
      </c>
      <c r="G26" s="19">
        <v>2356326.65</v>
      </c>
      <c r="H26" s="19">
        <v>2712729.54</v>
      </c>
      <c r="I26" s="19">
        <v>2309262.1</v>
      </c>
      <c r="J26" s="19"/>
      <c r="K26" s="19"/>
      <c r="L26" s="19"/>
      <c r="M26" s="19"/>
      <c r="N26" s="19"/>
      <c r="O26" s="19"/>
      <c r="P26" s="19"/>
      <c r="Q26" s="19"/>
      <c r="R26" s="17">
        <f t="shared" si="4"/>
        <v>10603666.68</v>
      </c>
    </row>
    <row r="27" spans="3:18" ht="15.75" x14ac:dyDescent="0.25">
      <c r="C27" s="15" t="s">
        <v>17</v>
      </c>
      <c r="D27" s="13">
        <f>SUM(D28:D36)</f>
        <v>36505227.399999999</v>
      </c>
      <c r="E27" s="13">
        <f>SUM(E28:E36)</f>
        <v>0</v>
      </c>
      <c r="F27" s="20">
        <f t="shared" ref="F27:Q27" si="5">SUM(F28:F36)</f>
        <v>270335.28000000003</v>
      </c>
      <c r="G27" s="13">
        <f t="shared" si="5"/>
        <v>4110393.75</v>
      </c>
      <c r="H27" s="13">
        <f t="shared" si="5"/>
        <v>2801859.54</v>
      </c>
      <c r="I27" s="13">
        <f t="shared" si="5"/>
        <v>2180066.36</v>
      </c>
      <c r="J27" s="13">
        <f t="shared" si="5"/>
        <v>0</v>
      </c>
      <c r="K27" s="13">
        <f t="shared" si="5"/>
        <v>0</v>
      </c>
      <c r="L27" s="13">
        <f t="shared" si="5"/>
        <v>0</v>
      </c>
      <c r="M27" s="13">
        <f t="shared" si="5"/>
        <v>0</v>
      </c>
      <c r="N27" s="13">
        <f t="shared" si="5"/>
        <v>0</v>
      </c>
      <c r="O27" s="13">
        <f t="shared" si="5"/>
        <v>0</v>
      </c>
      <c r="P27" s="13">
        <f t="shared" si="5"/>
        <v>0</v>
      </c>
      <c r="Q27" s="14">
        <f t="shared" si="5"/>
        <v>0</v>
      </c>
      <c r="R27" s="13">
        <f>SUM(F27:Q27)</f>
        <v>9362654.9299999997</v>
      </c>
    </row>
    <row r="28" spans="3:18" ht="15.75" x14ac:dyDescent="0.25">
      <c r="C28" s="16" t="s">
        <v>18</v>
      </c>
      <c r="D28" s="17">
        <v>4896000</v>
      </c>
      <c r="E28" s="19">
        <v>0</v>
      </c>
      <c r="F28" s="17">
        <v>93544.85</v>
      </c>
      <c r="G28" s="17">
        <v>717253.53</v>
      </c>
      <c r="H28" s="17">
        <v>504022.01</v>
      </c>
      <c r="I28" s="17">
        <v>215608.5</v>
      </c>
      <c r="J28" s="17"/>
      <c r="K28" s="17"/>
      <c r="L28" s="17"/>
      <c r="M28" s="17"/>
      <c r="N28" s="18"/>
      <c r="O28" s="18"/>
      <c r="P28" s="18"/>
      <c r="Q28" s="18"/>
      <c r="R28" s="17">
        <f>SUM(F28:Q28)</f>
        <v>1530428.8900000001</v>
      </c>
    </row>
    <row r="29" spans="3:18" ht="15.75" x14ac:dyDescent="0.25">
      <c r="C29" s="16" t="s">
        <v>19</v>
      </c>
      <c r="D29" s="17">
        <v>3405227.4000000004</v>
      </c>
      <c r="E29" s="19">
        <v>0</v>
      </c>
      <c r="F29" s="19">
        <v>0</v>
      </c>
      <c r="G29" s="19">
        <v>0</v>
      </c>
      <c r="H29" s="19">
        <v>0</v>
      </c>
      <c r="I29" s="19"/>
      <c r="J29" s="19"/>
      <c r="K29" s="19"/>
      <c r="L29" s="19"/>
      <c r="M29" s="19"/>
      <c r="N29" s="18"/>
      <c r="O29" s="18"/>
      <c r="P29" s="18"/>
      <c r="Q29" s="19"/>
      <c r="R29" s="17">
        <f t="shared" ref="R29:R34" si="6">SUM(F29:Q29)</f>
        <v>0</v>
      </c>
    </row>
    <row r="30" spans="3:18" ht="15.75" x14ac:dyDescent="0.25">
      <c r="C30" s="16" t="s">
        <v>20</v>
      </c>
      <c r="D30" s="17">
        <v>2060000.0000000002</v>
      </c>
      <c r="E30" s="19">
        <v>0</v>
      </c>
      <c r="F30" s="17">
        <v>3907</v>
      </c>
      <c r="G30" s="17">
        <v>114100</v>
      </c>
      <c r="H30" s="17">
        <v>300512.5</v>
      </c>
      <c r="I30" s="17">
        <v>8850</v>
      </c>
      <c r="J30" s="17"/>
      <c r="K30" s="17"/>
      <c r="L30" s="17"/>
      <c r="M30" s="17"/>
      <c r="N30" s="18"/>
      <c r="O30" s="18"/>
      <c r="P30" s="18"/>
      <c r="Q30" s="18"/>
      <c r="R30" s="17">
        <f t="shared" si="6"/>
        <v>427369.5</v>
      </c>
    </row>
    <row r="31" spans="3:18" ht="15.75" x14ac:dyDescent="0.25">
      <c r="C31" s="16" t="s">
        <v>21</v>
      </c>
      <c r="D31" s="17">
        <v>1000000.0000000001</v>
      </c>
      <c r="E31" s="19">
        <v>0</v>
      </c>
      <c r="F31" s="19">
        <v>0</v>
      </c>
      <c r="G31" s="19">
        <v>0</v>
      </c>
      <c r="H31" s="19">
        <v>0</v>
      </c>
      <c r="I31" s="19"/>
      <c r="J31" s="19"/>
      <c r="K31" s="19"/>
      <c r="L31" s="19"/>
      <c r="M31" s="19"/>
      <c r="N31" s="19"/>
      <c r="O31" s="18"/>
      <c r="P31" s="18"/>
      <c r="Q31" s="18"/>
      <c r="R31" s="17">
        <f t="shared" si="6"/>
        <v>0</v>
      </c>
    </row>
    <row r="32" spans="3:18" ht="15.75" x14ac:dyDescent="0.25">
      <c r="C32" s="16" t="s">
        <v>22</v>
      </c>
      <c r="D32" s="17">
        <v>1024000.0000000001</v>
      </c>
      <c r="E32" s="19">
        <v>0</v>
      </c>
      <c r="F32" s="19">
        <v>0</v>
      </c>
      <c r="G32" s="19">
        <v>0</v>
      </c>
      <c r="H32" s="19">
        <v>0</v>
      </c>
      <c r="I32" s="19"/>
      <c r="J32" s="19"/>
      <c r="K32" s="19"/>
      <c r="L32" s="19"/>
      <c r="M32" s="19"/>
      <c r="N32" s="19"/>
      <c r="O32" s="19"/>
      <c r="P32" s="19"/>
      <c r="Q32" s="19"/>
      <c r="R32" s="17">
        <f t="shared" si="6"/>
        <v>0</v>
      </c>
    </row>
    <row r="33" spans="3:18" ht="15.75" x14ac:dyDescent="0.25">
      <c r="C33" s="16" t="s">
        <v>23</v>
      </c>
      <c r="D33" s="17">
        <v>24000</v>
      </c>
      <c r="E33" s="19">
        <v>0</v>
      </c>
      <c r="F33" s="19">
        <v>0</v>
      </c>
      <c r="G33" s="19">
        <v>0</v>
      </c>
      <c r="H33" s="19">
        <v>0</v>
      </c>
      <c r="I33" s="19"/>
      <c r="J33" s="19"/>
      <c r="K33" s="19"/>
      <c r="L33" s="19"/>
      <c r="M33" s="19"/>
      <c r="N33" s="19"/>
      <c r="O33" s="19"/>
      <c r="P33" s="19"/>
      <c r="Q33" s="19"/>
      <c r="R33" s="19">
        <v>0</v>
      </c>
    </row>
    <row r="34" spans="3:18" ht="15.75" x14ac:dyDescent="0.25">
      <c r="C34" s="16" t="s">
        <v>24</v>
      </c>
      <c r="D34" s="17">
        <v>14896000</v>
      </c>
      <c r="E34" s="19">
        <v>0</v>
      </c>
      <c r="F34" s="19">
        <v>0</v>
      </c>
      <c r="G34" s="17">
        <v>2536300</v>
      </c>
      <c r="H34" s="17">
        <v>1340158.3600000001</v>
      </c>
      <c r="I34" s="17">
        <v>1384000</v>
      </c>
      <c r="J34" s="17"/>
      <c r="K34" s="17"/>
      <c r="L34" s="17"/>
      <c r="M34" s="17"/>
      <c r="N34" s="18"/>
      <c r="O34" s="19"/>
      <c r="P34" s="18"/>
      <c r="Q34" s="18"/>
      <c r="R34" s="17">
        <f t="shared" si="6"/>
        <v>5260458.3600000003</v>
      </c>
    </row>
    <row r="35" spans="3:18" ht="15.75" x14ac:dyDescent="0.25">
      <c r="C35" s="16" t="s">
        <v>25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/>
      <c r="J35" s="19"/>
      <c r="K35" s="19"/>
      <c r="L35" s="19"/>
      <c r="M35" s="19"/>
      <c r="N35" s="19"/>
      <c r="O35" s="19"/>
      <c r="P35" s="19"/>
      <c r="Q35" s="19"/>
      <c r="R35" s="19">
        <v>0</v>
      </c>
    </row>
    <row r="36" spans="3:18" ht="15.75" x14ac:dyDescent="0.25">
      <c r="C36" s="16" t="s">
        <v>26</v>
      </c>
      <c r="D36" s="17">
        <v>9200000</v>
      </c>
      <c r="E36" s="19">
        <v>0</v>
      </c>
      <c r="F36" s="17">
        <v>172883.43</v>
      </c>
      <c r="G36" s="17">
        <v>742740.22</v>
      </c>
      <c r="H36" s="17">
        <v>657166.67000000004</v>
      </c>
      <c r="I36" s="17">
        <v>571607.86</v>
      </c>
      <c r="J36" s="17"/>
      <c r="K36" s="17"/>
      <c r="L36" s="17"/>
      <c r="M36" s="17"/>
      <c r="N36" s="18"/>
      <c r="O36" s="18"/>
      <c r="P36" s="19"/>
      <c r="Q36" s="19"/>
      <c r="R36" s="17">
        <f>SUM(F36:Q36)</f>
        <v>2144398.1799999997</v>
      </c>
    </row>
    <row r="37" spans="3:18" ht="15.75" x14ac:dyDescent="0.25">
      <c r="C37" s="15" t="s">
        <v>27</v>
      </c>
      <c r="D37" s="13">
        <f>SUM(D38:D45)</f>
        <v>7280000</v>
      </c>
      <c r="E37" s="13">
        <f>SUM(E38:E45)</f>
        <v>0</v>
      </c>
      <c r="F37" s="13">
        <f t="shared" ref="F37:Q37" si="7">SUM(F38:F45)</f>
        <v>7500</v>
      </c>
      <c r="G37" s="13">
        <f t="shared" si="7"/>
        <v>7680</v>
      </c>
      <c r="H37" s="13">
        <f t="shared" si="7"/>
        <v>589049.63</v>
      </c>
      <c r="I37" s="13">
        <f t="shared" si="7"/>
        <v>124802.54</v>
      </c>
      <c r="J37" s="13">
        <f t="shared" si="7"/>
        <v>0</v>
      </c>
      <c r="K37" s="13">
        <f t="shared" si="7"/>
        <v>0</v>
      </c>
      <c r="L37" s="13">
        <f t="shared" si="7"/>
        <v>0</v>
      </c>
      <c r="M37" s="13">
        <f t="shared" si="7"/>
        <v>0</v>
      </c>
      <c r="N37" s="13">
        <f t="shared" si="7"/>
        <v>0</v>
      </c>
      <c r="O37" s="13">
        <f t="shared" si="7"/>
        <v>0</v>
      </c>
      <c r="P37" s="13">
        <f t="shared" si="7"/>
        <v>0</v>
      </c>
      <c r="Q37" s="14">
        <f t="shared" si="7"/>
        <v>0</v>
      </c>
      <c r="R37" s="13">
        <f>SUM(F37:Q37)</f>
        <v>729032.17</v>
      </c>
    </row>
    <row r="38" spans="3:18" ht="15.75" x14ac:dyDescent="0.25">
      <c r="C38" s="16" t="s">
        <v>28</v>
      </c>
      <c r="D38" s="17">
        <v>6580000</v>
      </c>
      <c r="E38" s="19">
        <v>0</v>
      </c>
      <c r="F38" s="17">
        <v>7500</v>
      </c>
      <c r="G38" s="17">
        <v>7680</v>
      </c>
      <c r="H38" s="17">
        <v>574457.9</v>
      </c>
      <c r="I38" s="17"/>
      <c r="J38" s="17"/>
      <c r="K38" s="17"/>
      <c r="L38" s="17"/>
      <c r="M38" s="17"/>
      <c r="N38" s="17"/>
      <c r="O38" s="17"/>
      <c r="P38" s="17"/>
      <c r="Q38" s="17"/>
      <c r="R38" s="17">
        <f>SUM(F38:Q38)</f>
        <v>589637.9</v>
      </c>
    </row>
    <row r="39" spans="3:18" ht="15.75" x14ac:dyDescent="0.25">
      <c r="C39" s="16" t="s">
        <v>29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</row>
    <row r="40" spans="3:18" ht="15.75" x14ac:dyDescent="0.25">
      <c r="C40" s="16" t="s">
        <v>30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</row>
    <row r="41" spans="3:18" ht="15.75" x14ac:dyDescent="0.25">
      <c r="C41" s="16" t="s">
        <v>31</v>
      </c>
      <c r="D41" s="19">
        <v>0</v>
      </c>
      <c r="E41" s="19">
        <v>0</v>
      </c>
      <c r="F41" s="19">
        <v>0</v>
      </c>
      <c r="G41" s="19">
        <v>0</v>
      </c>
      <c r="H41" s="17">
        <v>14591.73</v>
      </c>
      <c r="I41" s="17">
        <v>124802.54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7">
        <f>SUM(F41:Q41)</f>
        <v>139394.26999999999</v>
      </c>
    </row>
    <row r="42" spans="3:18" ht="15.75" x14ac:dyDescent="0.25">
      <c r="C42" s="16" t="s">
        <v>32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</row>
    <row r="43" spans="3:18" ht="15.75" x14ac:dyDescent="0.25">
      <c r="C43" s="16" t="s">
        <v>33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</row>
    <row r="44" spans="3:18" ht="15.75" x14ac:dyDescent="0.25">
      <c r="C44" s="16" t="s">
        <v>34</v>
      </c>
      <c r="D44" s="17">
        <v>700000.00000000012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</row>
    <row r="45" spans="3:18" ht="15.75" x14ac:dyDescent="0.25">
      <c r="C45" s="16" t="s">
        <v>35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</row>
    <row r="46" spans="3:18" ht="15.75" x14ac:dyDescent="0.25">
      <c r="C46" s="15" t="s">
        <v>36</v>
      </c>
      <c r="D46" s="22">
        <v>0</v>
      </c>
      <c r="E46" s="22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</row>
    <row r="47" spans="3:18" ht="15.75" x14ac:dyDescent="0.25">
      <c r="C47" s="16" t="s">
        <v>37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</row>
    <row r="48" spans="3:18" ht="15.75" x14ac:dyDescent="0.25">
      <c r="C48" s="16" t="s">
        <v>38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</row>
    <row r="49" spans="3:18" ht="15.75" x14ac:dyDescent="0.25">
      <c r="C49" s="16" t="s">
        <v>39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</row>
    <row r="50" spans="3:18" ht="15.75" x14ac:dyDescent="0.25">
      <c r="C50" s="16" t="s">
        <v>40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</row>
    <row r="51" spans="3:18" ht="15.75" x14ac:dyDescent="0.25">
      <c r="C51" s="16" t="s">
        <v>41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</row>
    <row r="52" spans="3:18" ht="15.75" x14ac:dyDescent="0.25">
      <c r="C52" s="16" t="s">
        <v>42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</row>
    <row r="53" spans="3:18" ht="15.75" x14ac:dyDescent="0.25">
      <c r="C53" s="15" t="s">
        <v>43</v>
      </c>
      <c r="D53" s="13">
        <f>SUM(D54:D62)</f>
        <v>20000000</v>
      </c>
      <c r="E53" s="13">
        <f>SUM(E54:E62)</f>
        <v>0</v>
      </c>
      <c r="F53" s="22">
        <v>0</v>
      </c>
      <c r="G53" s="13">
        <f t="shared" ref="G53:Q53" si="8">SUM(G54:G62)</f>
        <v>137721.34</v>
      </c>
      <c r="H53" s="13">
        <f t="shared" si="8"/>
        <v>0</v>
      </c>
      <c r="I53" s="13">
        <f t="shared" si="8"/>
        <v>153400</v>
      </c>
      <c r="J53" s="13">
        <f t="shared" si="8"/>
        <v>0</v>
      </c>
      <c r="K53" s="13">
        <f t="shared" si="8"/>
        <v>0</v>
      </c>
      <c r="L53" s="13">
        <f t="shared" si="8"/>
        <v>0</v>
      </c>
      <c r="M53" s="22">
        <v>0</v>
      </c>
      <c r="N53" s="14">
        <f t="shared" si="8"/>
        <v>0</v>
      </c>
      <c r="O53" s="13">
        <f t="shared" si="8"/>
        <v>0</v>
      </c>
      <c r="P53" s="14">
        <f t="shared" si="8"/>
        <v>0</v>
      </c>
      <c r="Q53" s="14">
        <f t="shared" si="8"/>
        <v>0</v>
      </c>
      <c r="R53" s="13">
        <f>SUM(F53:Q53)</f>
        <v>291121.33999999997</v>
      </c>
    </row>
    <row r="54" spans="3:18" ht="15.75" x14ac:dyDescent="0.25">
      <c r="C54" s="16" t="s">
        <v>44</v>
      </c>
      <c r="D54" s="19">
        <v>0</v>
      </c>
      <c r="E54" s="19">
        <v>0</v>
      </c>
      <c r="F54" s="17"/>
      <c r="G54" s="19">
        <v>137721.34</v>
      </c>
      <c r="H54" s="19">
        <v>0</v>
      </c>
      <c r="I54" s="17">
        <v>0</v>
      </c>
      <c r="J54" s="17">
        <v>0</v>
      </c>
      <c r="K54" s="17">
        <v>0</v>
      </c>
      <c r="L54" s="17">
        <v>0</v>
      </c>
      <c r="M54" s="19">
        <v>0</v>
      </c>
      <c r="N54" s="21"/>
      <c r="O54" s="17">
        <v>0</v>
      </c>
      <c r="P54" s="21"/>
      <c r="Q54" s="21"/>
      <c r="R54" s="17">
        <f>SUM(F54:Q54)</f>
        <v>137721.34</v>
      </c>
    </row>
    <row r="55" spans="3:18" ht="15.75" x14ac:dyDescent="0.25">
      <c r="C55" s="16" t="s">
        <v>45</v>
      </c>
      <c r="D55" s="19">
        <v>0</v>
      </c>
      <c r="E55" s="19">
        <v>0</v>
      </c>
      <c r="F55" s="19">
        <v>0</v>
      </c>
      <c r="G55" s="17">
        <v>0</v>
      </c>
      <c r="H55" s="17">
        <v>0</v>
      </c>
      <c r="I55" s="19">
        <v>0</v>
      </c>
      <c r="J55" s="17">
        <v>0</v>
      </c>
      <c r="K55" s="19">
        <v>0</v>
      </c>
      <c r="L55" s="17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7">
        <f>SUM(F55:Q55)</f>
        <v>0</v>
      </c>
    </row>
    <row r="56" spans="3:18" ht="15.75" x14ac:dyDescent="0.25">
      <c r="C56" s="16" t="s">
        <v>46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</row>
    <row r="57" spans="3:18" ht="15.75" x14ac:dyDescent="0.25">
      <c r="C57" s="16" t="s">
        <v>47</v>
      </c>
      <c r="D57" s="17">
        <v>5000000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</row>
    <row r="58" spans="3:18" ht="15.75" x14ac:dyDescent="0.25">
      <c r="C58" s="16" t="s">
        <v>48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153400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</row>
    <row r="59" spans="3:18" ht="15.75" x14ac:dyDescent="0.25">
      <c r="C59" s="16" t="s">
        <v>49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</row>
    <row r="60" spans="3:18" ht="15.75" x14ac:dyDescent="0.25">
      <c r="C60" s="16" t="s">
        <v>50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</row>
    <row r="61" spans="3:18" ht="15.75" x14ac:dyDescent="0.25">
      <c r="C61" s="16" t="s">
        <v>51</v>
      </c>
      <c r="D61" s="17">
        <v>15000000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</row>
    <row r="62" spans="3:18" ht="15.75" x14ac:dyDescent="0.25">
      <c r="C62" s="16" t="s">
        <v>52</v>
      </c>
      <c r="D62" s="17"/>
      <c r="E62" s="17"/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</row>
    <row r="63" spans="3:18" ht="15.75" x14ac:dyDescent="0.25">
      <c r="C63" s="15" t="s">
        <v>53</v>
      </c>
      <c r="D63" s="22">
        <f>SUM(D64:D67)</f>
        <v>50000000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</row>
    <row r="64" spans="3:18" ht="15.75" x14ac:dyDescent="0.25">
      <c r="C64" s="16" t="s">
        <v>54</v>
      </c>
      <c r="D64" s="17">
        <v>50000000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</row>
    <row r="65" spans="3:18" ht="15.75" x14ac:dyDescent="0.25">
      <c r="C65" s="16" t="s">
        <v>55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</row>
    <row r="66" spans="3:18" ht="15.75" x14ac:dyDescent="0.25">
      <c r="C66" s="16" t="s">
        <v>56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</row>
    <row r="67" spans="3:18" ht="15.75" x14ac:dyDescent="0.25">
      <c r="C67" s="16" t="s">
        <v>57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</row>
    <row r="68" spans="3:18" ht="15.75" x14ac:dyDescent="0.25">
      <c r="C68" s="15" t="s">
        <v>58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</row>
    <row r="69" spans="3:18" ht="15.75" x14ac:dyDescent="0.25">
      <c r="C69" s="16" t="s">
        <v>59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</row>
    <row r="70" spans="3:18" ht="15.75" x14ac:dyDescent="0.25">
      <c r="C70" s="16" t="s">
        <v>60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</row>
    <row r="71" spans="3:18" ht="15.75" x14ac:dyDescent="0.25">
      <c r="C71" s="15" t="s">
        <v>61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</row>
    <row r="72" spans="3:18" ht="15.75" x14ac:dyDescent="0.25">
      <c r="C72" s="16" t="s">
        <v>62</v>
      </c>
      <c r="D72" s="22">
        <v>0</v>
      </c>
      <c r="E72" s="22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</row>
    <row r="73" spans="3:18" ht="15.75" x14ac:dyDescent="0.25">
      <c r="C73" s="16" t="s">
        <v>63</v>
      </c>
      <c r="D73" s="22">
        <v>0</v>
      </c>
      <c r="E73" s="22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</row>
    <row r="74" spans="3:18" ht="15.75" x14ac:dyDescent="0.25">
      <c r="C74" s="16" t="s">
        <v>64</v>
      </c>
      <c r="D74" s="22">
        <v>0</v>
      </c>
      <c r="E74" s="22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</row>
    <row r="75" spans="3:18" ht="15.75" x14ac:dyDescent="0.25">
      <c r="C75" s="12" t="s">
        <v>67</v>
      </c>
      <c r="D75" s="22">
        <v>0</v>
      </c>
      <c r="E75" s="22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</row>
    <row r="76" spans="3:18" ht="15.75" x14ac:dyDescent="0.25">
      <c r="C76" s="15" t="s">
        <v>68</v>
      </c>
      <c r="D76" s="22">
        <v>0</v>
      </c>
      <c r="E76" s="22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</row>
    <row r="77" spans="3:18" ht="15.75" x14ac:dyDescent="0.25">
      <c r="C77" s="16" t="s">
        <v>69</v>
      </c>
      <c r="D77" s="22">
        <v>0</v>
      </c>
      <c r="E77" s="22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</row>
    <row r="78" spans="3:18" ht="15.75" x14ac:dyDescent="0.25">
      <c r="C78" s="16" t="s">
        <v>70</v>
      </c>
      <c r="D78" s="22">
        <v>0</v>
      </c>
      <c r="E78" s="22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</row>
    <row r="79" spans="3:18" ht="15.75" x14ac:dyDescent="0.25">
      <c r="C79" s="15" t="s">
        <v>71</v>
      </c>
      <c r="D79" s="22">
        <v>0</v>
      </c>
      <c r="E79" s="22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</row>
    <row r="80" spans="3:18" ht="15.75" x14ac:dyDescent="0.25">
      <c r="C80" s="16" t="s">
        <v>72</v>
      </c>
      <c r="D80" s="22">
        <v>0</v>
      </c>
      <c r="E80" s="22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</row>
    <row r="81" spans="3:18" ht="15.75" x14ac:dyDescent="0.25">
      <c r="C81" s="16" t="s">
        <v>73</v>
      </c>
      <c r="D81" s="22">
        <v>0</v>
      </c>
      <c r="E81" s="22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</row>
    <row r="82" spans="3:18" ht="15.75" x14ac:dyDescent="0.25">
      <c r="C82" s="15" t="s">
        <v>74</v>
      </c>
      <c r="D82" s="22">
        <v>0</v>
      </c>
      <c r="E82" s="22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</row>
    <row r="83" spans="3:18" ht="15.75" x14ac:dyDescent="0.25">
      <c r="C83" s="16" t="s">
        <v>75</v>
      </c>
      <c r="D83" s="22">
        <v>0</v>
      </c>
      <c r="E83" s="22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</row>
    <row r="84" spans="3:18" ht="15.75" x14ac:dyDescent="0.25">
      <c r="C84" s="23" t="s">
        <v>65</v>
      </c>
      <c r="D84" s="24">
        <f>+D53+D46+D37+D27+D17+D11+D63+D68+D71+D75</f>
        <v>863814605.45295513</v>
      </c>
      <c r="E84" s="24">
        <f>+E53+E46+E37+E27+E17+E11</f>
        <v>0</v>
      </c>
      <c r="F84" s="24">
        <f t="shared" ref="F84:R84" si="9">+F53+F46+F37+F27+F17+F11</f>
        <v>63853066.620000005</v>
      </c>
      <c r="G84" s="24">
        <f t="shared" si="9"/>
        <v>67457282.129999995</v>
      </c>
      <c r="H84" s="24">
        <f t="shared" si="9"/>
        <v>69822701.840000004</v>
      </c>
      <c r="I84" s="24">
        <f t="shared" si="9"/>
        <v>79978406.379999995</v>
      </c>
      <c r="J84" s="24">
        <f t="shared" si="9"/>
        <v>0</v>
      </c>
      <c r="K84" s="24">
        <f t="shared" si="9"/>
        <v>0</v>
      </c>
      <c r="L84" s="24">
        <f t="shared" si="9"/>
        <v>0</v>
      </c>
      <c r="M84" s="24">
        <f t="shared" si="9"/>
        <v>0</v>
      </c>
      <c r="N84" s="25">
        <f t="shared" si="9"/>
        <v>0</v>
      </c>
      <c r="O84" s="25">
        <f t="shared" si="9"/>
        <v>0</v>
      </c>
      <c r="P84" s="25">
        <f t="shared" si="9"/>
        <v>0</v>
      </c>
      <c r="Q84" s="25">
        <f t="shared" si="9"/>
        <v>0</v>
      </c>
      <c r="R84" s="25">
        <f t="shared" si="9"/>
        <v>281111456.96999997</v>
      </c>
    </row>
    <row r="86" spans="3:18" x14ac:dyDescent="0.25">
      <c r="N86" s="3"/>
      <c r="O86" s="3"/>
      <c r="P86" s="3"/>
      <c r="Q86" s="3"/>
      <c r="R86" s="3"/>
    </row>
    <row r="88" spans="3:18" ht="18.75" x14ac:dyDescent="0.3">
      <c r="C88" s="5"/>
      <c r="D88" s="6"/>
      <c r="E88" s="6"/>
      <c r="F88" s="6"/>
      <c r="N88" s="4"/>
    </row>
    <row r="89" spans="3:18" ht="18.75" x14ac:dyDescent="0.3">
      <c r="C89" s="5"/>
      <c r="D89" s="5"/>
      <c r="E89" s="5"/>
      <c r="F89" s="6"/>
    </row>
    <row r="90" spans="3:18" ht="18.75" x14ac:dyDescent="0.3">
      <c r="C90" s="5"/>
      <c r="E90" s="5"/>
      <c r="F90" s="5"/>
    </row>
    <row r="91" spans="3:18" ht="18.75" x14ac:dyDescent="0.3">
      <c r="C91" s="5" t="s">
        <v>94</v>
      </c>
      <c r="E91" s="5"/>
      <c r="F91" s="5" t="s">
        <v>96</v>
      </c>
    </row>
    <row r="92" spans="3:18" ht="18.75" x14ac:dyDescent="0.3">
      <c r="C92" s="5" t="s">
        <v>95</v>
      </c>
      <c r="E92" s="5"/>
      <c r="F92" s="5" t="s">
        <v>97</v>
      </c>
    </row>
    <row r="93" spans="3:18" ht="18.75" x14ac:dyDescent="0.3">
      <c r="C93" s="5"/>
      <c r="D93" s="5"/>
      <c r="E93" s="5"/>
      <c r="F93" s="6"/>
    </row>
    <row r="94" spans="3:18" s="2" customFormat="1" ht="18.75" x14ac:dyDescent="0.3">
      <c r="C94" s="7" t="s">
        <v>99</v>
      </c>
      <c r="D94" s="5"/>
      <c r="E94" s="5"/>
      <c r="F94" s="6"/>
    </row>
    <row r="95" spans="3:18" s="2" customFormat="1" ht="18.75" x14ac:dyDescent="0.3">
      <c r="C95" s="7" t="s">
        <v>98</v>
      </c>
      <c r="D95" s="5"/>
      <c r="E95" s="5"/>
      <c r="F95" s="6"/>
    </row>
    <row r="96" spans="3:18" s="2" customFormat="1" x14ac:dyDescent="0.25">
      <c r="C96" s="1"/>
      <c r="D96"/>
      <c r="E96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31496062992125984" right="0.70866141732283472" top="0.74803149606299213" bottom="0.74803149606299213" header="0.31496062992125984" footer="0.31496062992125984"/>
  <pageSetup scale="47" orientation="portrait" r:id="rId1"/>
  <rowBreaks count="1" manualBreakCount="1">
    <brk id="86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Victoria Cruz</cp:lastModifiedBy>
  <cp:lastPrinted>2022-05-11T12:57:27Z</cp:lastPrinted>
  <dcterms:created xsi:type="dcterms:W3CDTF">2021-07-29T18:58:50Z</dcterms:created>
  <dcterms:modified xsi:type="dcterms:W3CDTF">2022-05-12T21:16:44Z</dcterms:modified>
</cp:coreProperties>
</file>