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4312DD1E-E3D2-4BCE-92FF-F96DC3278D9D}" xr6:coauthVersionLast="47" xr6:coauthVersionMax="47" xr10:uidLastSave="{00000000-0000-0000-0000-000000000000}"/>
  <bookViews>
    <workbookView xWindow="-108" yWindow="-108" windowWidth="23256" windowHeight="12456" xr2:uid="{00000000-000D-0000-FFFF-FFFF00000000}"/>
  </bookViews>
  <sheets>
    <sheet name="H_Prestaciones_RC_01_M" sheetId="1" r:id="rId1"/>
    <sheet name="H_Prestaciones_RC_01_S" sheetId="2" r:id="rId2"/>
  </sheets>
  <externalReferences>
    <externalReference r:id="rId3"/>
    <externalReference r:id="rId4"/>
  </externalReferences>
  <definedNames>
    <definedName name="_xlnm.Print_Area" localSheetId="0">H_Prestaciones_RC_01_M!$A$1:$U$38</definedName>
    <definedName name="_xlnm.Print_Area" localSheetId="1">H_Prestaciones_RC_01_S!$A$1:$U$39</definedName>
    <definedName name="Cuadro_1">'[1]Cuadro 1.1'!$B$2</definedName>
    <definedName name="Cuadro_1.1" localSheetId="0">'[2]Cuadro 1.1'!$B$2</definedName>
    <definedName name="Cuadro_1.1" localSheetId="1">'[2]Cuadro 1.1'!$B$2</definedName>
    <definedName name="Cuadro_1.1">'[2]Cuadro 1.1'!$B$2</definedName>
    <definedName name="Cuadro_1.2" localSheetId="0">'[2]Cuadro 1.2'!$B$2</definedName>
    <definedName name="Cuadro_1.2" localSheetId="1">'[2]Cuadro 1.2'!$B$2</definedName>
    <definedName name="Cuadro_1.2">'[2]Cuadro 1.2'!$B$2</definedName>
    <definedName name="Cuadro_1.3" localSheetId="0">'[2]Cuadro 1.3'!$A$2</definedName>
    <definedName name="Cuadro_1.3" localSheetId="1">'[2]Cuadro 1.3'!$A$2</definedName>
    <definedName name="Cuadro_1.3">'[2]Cuadro 1.3'!$A$2</definedName>
    <definedName name="Cuadro_2.1" localSheetId="0">'[2]Cuadro 2.1'!$A$2</definedName>
    <definedName name="Cuadro_2.1" localSheetId="1">'[2]Cuadro 2.1'!$A$2</definedName>
    <definedName name="Cuadro_2.1">'[2]Cuadro 2.1'!$A$2</definedName>
    <definedName name="Cuadro_2.2" localSheetId="0">'[2]Cuadro 2.2'!$B$2</definedName>
    <definedName name="Cuadro_2.2" localSheetId="1">'[2]Cuadro 2.2'!$B$2</definedName>
    <definedName name="Cuadro_2.2">'[2]Cuadro 2.2'!$B$2</definedName>
    <definedName name="Cuadro_2.2_" localSheetId="0">#REF!</definedName>
    <definedName name="Cuadro_2.2_" localSheetId="1">#REF!</definedName>
    <definedName name="Cuadro_2.2_">#REF!</definedName>
    <definedName name="Cuadro_2.3" localSheetId="0">'[2]Cuadro 2.3'!$A$2</definedName>
    <definedName name="Cuadro_2.3" localSheetId="1">'[2]Cuadro 2.3'!$A$2</definedName>
    <definedName name="Cuadro_2.3">'[2]Cuadro 2.3'!$A$2</definedName>
    <definedName name="Cuadro_2.4" localSheetId="0">'[2]Cuadro 2.4'!$A$2</definedName>
    <definedName name="Cuadro_2.4" localSheetId="1">'[2]Cuadro 2.4'!$A$2</definedName>
    <definedName name="Cuadro_2.4">'[2]Cuadro 2.4'!$A$2</definedName>
    <definedName name="Cuadro_2.5" localSheetId="0">'[2]Cuadro 2.5'!$A$2</definedName>
    <definedName name="Cuadro_2.5" localSheetId="1">'[2]Cuadro 2.5'!$A$2</definedName>
    <definedName name="Cuadro_2.5">'[2]Cuadro 2.5'!$A$2</definedName>
    <definedName name="Cuadro_3">'[1]Cuadro 1.3'!$A$2</definedName>
    <definedName name="Cuadro_3..2">#REF!</definedName>
    <definedName name="Cuadro_3.1" localSheetId="0">'[2]Cuadro_3.1'!$A$2</definedName>
    <definedName name="Cuadro_3.1" localSheetId="1">'[2]Cuadro_3.1'!$A$2</definedName>
    <definedName name="Cuadro_3.1">'[2]Cuadro_3.1'!$A$2</definedName>
    <definedName name="Cuadro_3.2" localSheetId="0">#REF!</definedName>
    <definedName name="Cuadro_3.2" localSheetId="1">#REF!</definedName>
    <definedName name="Cuadro_3.2">#REF!</definedName>
    <definedName name="Cuadro_3.3" localSheetId="0">#REF!</definedName>
    <definedName name="Cuadro_3.3" localSheetId="1">#REF!</definedName>
    <definedName name="Cuadro_3.3">#REF!</definedName>
    <definedName name="Cuadro_3.4" localSheetId="0">'[2]Cuadro 3.4'!$A$2</definedName>
    <definedName name="Cuadro_3.4" localSheetId="1">'[2]Cuadro 3.4'!$A$2</definedName>
    <definedName name="Cuadro_3.4">'[2]Cuadro 3.4'!$A$2</definedName>
    <definedName name="Cuadro_3.5" localSheetId="0">'[2]Cuadro 3.5'!$A$2</definedName>
    <definedName name="Cuadro_3.5" localSheetId="1">'[2]Cuadro 3.5'!$A$2</definedName>
    <definedName name="Cuadro_3.5">'[2]Cuadro 3.5'!$A$2</definedName>
    <definedName name="Cuadro_3.5_" localSheetId="0">#REF!</definedName>
    <definedName name="Cuadro_3.5_" localSheetId="1">#REF!</definedName>
    <definedName name="Cuadro_3.5_">#REF!</definedName>
    <definedName name="Cuadro_3.6" localSheetId="0">'[2]Cuadro_3.6'!$A$2</definedName>
    <definedName name="Cuadro_3.6" localSheetId="1">'[2]Cuadro_3.6'!$A$2</definedName>
    <definedName name="Cuadro_3.6">'[2]Cuadro_3.6'!$A$2</definedName>
    <definedName name="Cuadro_3.7" localSheetId="0">'[2]Cuadro_3.7'!$A$2</definedName>
    <definedName name="Cuadro_3.7" localSheetId="1">'[2]Cuadro_3.7'!$A$2</definedName>
    <definedName name="Cuadro_3.7">'[2]Cuadro_3.7'!$A$2</definedName>
    <definedName name="Cuadro_3.8" localSheetId="0">'[2]Cuadro_3.8'!$A$2</definedName>
    <definedName name="Cuadro_3.8" localSheetId="1">'[2]Cuadro_3.8'!$A$2</definedName>
    <definedName name="Cuadro_3.8">'[2]Cuadro_3.8'!$A$2</definedName>
    <definedName name="Cuadro_3.9" localSheetId="0">'[2]Cuadro_3.9'!$A$2</definedName>
    <definedName name="Cuadro_3.9" localSheetId="1">'[2]Cuadro_3.9'!$A$2</definedName>
    <definedName name="Cuadro_3.9">'[2]Cuadro_3.9'!$A$2</definedName>
    <definedName name="Cuadro_4.1" localSheetId="0">'[2]Cuadro 4.1'!$A$2</definedName>
    <definedName name="Cuadro_4.1" localSheetId="1">'[2]Cuadro 4.1'!$A$2</definedName>
    <definedName name="Cuadro_4.1">'[2]Cuadro 4.1'!$A$2</definedName>
    <definedName name="Cuadro_4.2" localSheetId="0">'[2]Cuadro_4.2'!$A$2</definedName>
    <definedName name="Cuadro_4.2" localSheetId="1">'[2]Cuadro_4.2'!$A$2</definedName>
    <definedName name="Cuadro_4.2">'[2]Cuadro_4.2'!$A$2</definedName>
    <definedName name="Cuadro_Disp_1" localSheetId="0">#REF!</definedName>
    <definedName name="Cuadro_Disp_1" localSheetId="1">#REF!</definedName>
    <definedName name="Cuadro_Disp_1">#REF!</definedName>
    <definedName name="cuadro_Disp_1.1">#REF!</definedName>
    <definedName name="ffff" localSheetId="1">#REF!</definedName>
    <definedName name="ffff">#REF!</definedName>
    <definedName name="Res_CNSS_201_02_1" localSheetId="0">#REF!</definedName>
    <definedName name="Res_CNSS_201_02_1" localSheetId="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0" i="1" l="1"/>
  <c r="V19" i="1"/>
  <c r="V18" i="1"/>
  <c r="V17" i="1"/>
  <c r="V16" i="1"/>
  <c r="V15" i="1"/>
  <c r="V14" i="1"/>
  <c r="V13" i="1"/>
  <c r="V12" i="1"/>
  <c r="V11" i="1"/>
  <c r="V10" i="1"/>
  <c r="V9" i="1"/>
  <c r="V8" i="1"/>
  <c r="U7" i="2"/>
  <c r="U7" i="1"/>
  <c r="D7" i="2" l="1"/>
  <c r="E7" i="2"/>
  <c r="F7" i="2"/>
  <c r="G7" i="2"/>
  <c r="H7" i="2"/>
  <c r="I7" i="2"/>
  <c r="J7" i="2"/>
  <c r="K7" i="2"/>
  <c r="L7" i="2"/>
  <c r="M7" i="2"/>
  <c r="N7" i="2"/>
  <c r="O7" i="2"/>
  <c r="P7" i="2"/>
  <c r="Q7" i="2"/>
  <c r="R7" i="2"/>
  <c r="S7" i="2"/>
  <c r="T7" i="2"/>
  <c r="C7" i="2"/>
  <c r="D7" i="1"/>
  <c r="E7" i="1"/>
  <c r="F7" i="1"/>
  <c r="G7" i="1"/>
  <c r="H7" i="1"/>
  <c r="I7" i="1"/>
  <c r="J7" i="1"/>
  <c r="K7" i="1"/>
  <c r="L7" i="1"/>
  <c r="M7" i="1"/>
  <c r="N7" i="1"/>
  <c r="O7" i="1"/>
  <c r="P7" i="1"/>
  <c r="Q7" i="1"/>
  <c r="R7" i="1"/>
  <c r="S7" i="1"/>
  <c r="T7" i="1"/>
  <c r="C7" i="1"/>
  <c r="V34" i="1" l="1"/>
  <c r="V33" i="1"/>
  <c r="V32" i="1"/>
  <c r="V31" i="1"/>
  <c r="V30" i="1"/>
  <c r="V29" i="1"/>
  <c r="V28" i="1"/>
  <c r="V27" i="1"/>
  <c r="V26" i="1"/>
  <c r="V25" i="1"/>
  <c r="V24" i="1"/>
  <c r="V23" i="1"/>
  <c r="V22" i="1"/>
  <c r="V21" i="1"/>
  <c r="V7" i="1"/>
</calcChain>
</file>

<file path=xl/sharedStrings.xml><?xml version="1.0" encoding="utf-8"?>
<sst xmlns="http://schemas.openxmlformats.org/spreadsheetml/2006/main" count="76" uniqueCount="29">
  <si>
    <r>
      <t>Grupo Número/</t>
    </r>
    <r>
      <rPr>
        <b/>
        <vertAlign val="superscript"/>
        <sz val="11"/>
        <color theme="0"/>
        <rFont val="Arial"/>
        <family val="2"/>
      </rPr>
      <t>2</t>
    </r>
  </si>
  <si>
    <t xml:space="preserve">Grupo Descripción </t>
  </si>
  <si>
    <t xml:space="preserve">Distribución Porcentual </t>
  </si>
  <si>
    <t>Prevención y Promoción</t>
  </si>
  <si>
    <t>Atención Ambulatoria</t>
  </si>
  <si>
    <t>Servicios Odontológicos</t>
  </si>
  <si>
    <t>Emergencia</t>
  </si>
  <si>
    <t>Hospitalización</t>
  </si>
  <si>
    <t>Partos</t>
  </si>
  <si>
    <t>Cirugía</t>
  </si>
  <si>
    <t>Apoyo Diagnóstico (Dx) en Internamiento y Ambulatoria</t>
  </si>
  <si>
    <t>Atenciones de Alto Costo y de Máximo Nivel de Complejidad</t>
  </si>
  <si>
    <t>Rehabilitación</t>
  </si>
  <si>
    <t>Hemoterapia</t>
  </si>
  <si>
    <t>Medicamentos Ambulatorios</t>
  </si>
  <si>
    <t>Notas: 1/Año en el que el Afiliado tiene acceso a recibir las prestaciones del Seguro Familiar de Salud (SFS). Se determina a partir del momento en que se realiza la Dispersión y se asocia con el periodo de factura que se realiza.</t>
  </si>
  <si>
    <t>2/Grupo de Atención del Plan de Servicios de Salud.(PDSS)</t>
  </si>
  <si>
    <t>Montos pagados por Servicios Otorgados de Atenciones en el Plan Básico de Salud por Año de Cobertura y Grupo de Atención del PDSS.</t>
  </si>
  <si>
    <t>Trasplante Renal</t>
  </si>
  <si>
    <t>Servicios Otorgados a los Afiliados en el Plan Básico de Salud por Año de Cobertura y Grupo de Atención del PDSS.</t>
  </si>
  <si>
    <t>Servicios Otorgados</t>
  </si>
  <si>
    <t>República Dominicana. Seguro Familiar de Salud. Régimen Contributivo.</t>
  </si>
  <si>
    <r>
      <t>9/</t>
    </r>
    <r>
      <rPr>
        <vertAlign val="superscript"/>
        <sz val="10"/>
        <color theme="1"/>
        <rFont val="Arial"/>
        <family val="2"/>
      </rPr>
      <t>3</t>
    </r>
  </si>
  <si>
    <t>3/ En el Grupo Número 9  para los años comprendidos entre 2011 y 2017, se realizó una correción en la serie de servicios otorgados, de la cobertura 2515 (Oxigeno  Tanque), imputandose la cantidad de servicios otorgados, por la cantidad de afiliados únicos que recibieron esta cobertura, esto es debido a, diferencias en el reporte según las unidades de distribución entre las ARS.</t>
  </si>
  <si>
    <t>Total Montos Pagados</t>
  </si>
  <si>
    <t>Serie Anual:  2010 - 2024</t>
  </si>
  <si>
    <t>Fuente: SISALRIL. A partir de los datos suministrados por las ARS de servicios otorgados y pagados al cierre del mes de Mayo 2025.</t>
  </si>
  <si>
    <t>Serie Anual:  2007 - 2024   (Cifras en Pesos Dominicanos RD$)</t>
  </si>
  <si>
    <t>Fecha de actualización: 19/09/2025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</si>
</sst>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11" x14ac:knownFonts="1">
    <font>
      <sz val="11"/>
      <color theme="1"/>
      <name val="Calibri"/>
      <family val="2"/>
      <scheme val="minor"/>
    </font>
    <font>
      <sz val="11"/>
      <color theme="1"/>
      <name val="Calibri"/>
      <family val="2"/>
      <scheme val="minor"/>
    </font>
    <font>
      <b/>
      <sz val="11"/>
      <color theme="0"/>
      <name val="Arial"/>
      <family val="2"/>
    </font>
    <font>
      <b/>
      <vertAlign val="superscript"/>
      <sz val="11"/>
      <color theme="0"/>
      <name val="Arial"/>
      <family val="2"/>
    </font>
    <font>
      <sz val="10"/>
      <color theme="0"/>
      <name val="Arial"/>
      <family val="2"/>
    </font>
    <font>
      <sz val="10"/>
      <color theme="1"/>
      <name val="Arial"/>
      <family val="2"/>
    </font>
    <font>
      <sz val="10"/>
      <color rgb="FF000000"/>
      <name val="Arial"/>
      <family val="2"/>
    </font>
    <font>
      <sz val="10"/>
      <name val="Arial"/>
      <family val="2"/>
    </font>
    <font>
      <b/>
      <sz val="12"/>
      <name val="Arial"/>
      <family val="2"/>
    </font>
    <font>
      <b/>
      <sz val="14"/>
      <name val="Arial"/>
      <family val="2"/>
    </font>
    <font>
      <vertAlign val="superscript"/>
      <sz val="10"/>
      <color theme="1"/>
      <name val="Arial"/>
      <family val="2"/>
    </font>
  </fonts>
  <fills count="3">
    <fill>
      <patternFill patternType="none"/>
    </fill>
    <fill>
      <patternFill patternType="gray125"/>
    </fill>
    <fill>
      <patternFill patternType="solid">
        <fgColor rgb="FF003EAB"/>
        <bgColor indexed="64"/>
      </patternFill>
    </fill>
  </fills>
  <borders count="14">
    <border>
      <left/>
      <right/>
      <top/>
      <bottom/>
      <diagonal/>
    </border>
    <border>
      <left style="thin">
        <color auto="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auto="1"/>
      </bottom>
      <diagonal/>
    </border>
    <border>
      <left style="thin">
        <color theme="0" tint="-0.24994659260841701"/>
      </left>
      <right style="thin">
        <color theme="0" tint="-0.24994659260841701"/>
      </right>
      <top style="thin">
        <color theme="0" tint="-0.24994659260841701"/>
      </top>
      <bottom style="thin">
        <color auto="1"/>
      </bottom>
      <diagonal/>
    </border>
    <border>
      <left/>
      <right/>
      <top style="thin">
        <color auto="1"/>
      </top>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auto="1"/>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0" borderId="0">
      <alignment wrapText="1"/>
    </xf>
  </cellStyleXfs>
  <cellXfs count="44">
    <xf numFmtId="0" fontId="0" fillId="0" borderId="0" xfId="0"/>
    <xf numFmtId="0" fontId="0" fillId="2" borderId="0" xfId="0" applyFill="1"/>
    <xf numFmtId="0" fontId="5" fillId="0" borderId="0" xfId="0" applyFont="1" applyAlignment="1">
      <alignment horizontal="left"/>
    </xf>
    <xf numFmtId="0" fontId="2" fillId="2" borderId="1"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0" fontId="5" fillId="0" borderId="3" xfId="0" applyFont="1" applyBorder="1"/>
    <xf numFmtId="0" fontId="6" fillId="0" borderId="4" xfId="0" applyFont="1" applyBorder="1" applyAlignment="1">
      <alignment horizontal="left" readingOrder="1"/>
    </xf>
    <xf numFmtId="10" fontId="5" fillId="0" borderId="4" xfId="2" applyNumberFormat="1" applyFont="1" applyBorder="1"/>
    <xf numFmtId="10" fontId="4" fillId="2" borderId="4" xfId="2" applyNumberFormat="1" applyFont="1" applyFill="1" applyBorder="1" applyAlignment="1">
      <alignment horizontal="right" vertical="center" wrapText="1" readingOrder="1"/>
    </xf>
    <xf numFmtId="0" fontId="5" fillId="0" borderId="5" xfId="0" applyFont="1" applyBorder="1"/>
    <xf numFmtId="0" fontId="6" fillId="0" borderId="6" xfId="0" applyFont="1" applyBorder="1" applyAlignment="1">
      <alignment horizontal="left" readingOrder="1"/>
    </xf>
    <xf numFmtId="10" fontId="5" fillId="0" borderId="6" xfId="2" applyNumberFormat="1" applyFont="1" applyBorder="1"/>
    <xf numFmtId="0" fontId="8" fillId="0" borderId="0" xfId="3" applyFont="1" applyAlignment="1">
      <alignment horizontal="left" vertical="center" wrapText="1"/>
    </xf>
    <xf numFmtId="0" fontId="5" fillId="0" borderId="0" xfId="0" applyFont="1"/>
    <xf numFmtId="0" fontId="0" fillId="0" borderId="0" xfId="0" applyAlignment="1">
      <alignment vertical="center"/>
    </xf>
    <xf numFmtId="0" fontId="9" fillId="0" borderId="0" xfId="3" applyFont="1" applyAlignment="1">
      <alignment vertical="center" wrapText="1"/>
    </xf>
    <xf numFmtId="3" fontId="4" fillId="2" borderId="4" xfId="1" applyNumberFormat="1" applyFont="1" applyFill="1" applyBorder="1" applyAlignment="1">
      <alignment horizontal="center" vertical="center" wrapText="1" readingOrder="1"/>
    </xf>
    <xf numFmtId="3" fontId="5" fillId="0" borderId="4" xfId="0" applyNumberFormat="1" applyFont="1" applyBorder="1" applyAlignment="1">
      <alignment wrapText="1"/>
    </xf>
    <xf numFmtId="3" fontId="5" fillId="0" borderId="4" xfId="2" applyNumberFormat="1" applyFont="1" applyBorder="1" applyAlignment="1">
      <alignment wrapText="1"/>
    </xf>
    <xf numFmtId="4" fontId="0" fillId="2" borderId="0" xfId="0" applyNumberFormat="1" applyFill="1"/>
    <xf numFmtId="164" fontId="0" fillId="0" borderId="0" xfId="2" applyNumberFormat="1" applyFont="1"/>
    <xf numFmtId="4" fontId="0" fillId="0" borderId="0" xfId="0" applyNumberFormat="1"/>
    <xf numFmtId="49" fontId="5" fillId="0" borderId="3" xfId="0" applyNumberFormat="1" applyFont="1" applyBorder="1" applyAlignment="1">
      <alignment horizontal="right"/>
    </xf>
    <xf numFmtId="0" fontId="2" fillId="2" borderId="8" xfId="0" applyFont="1" applyFill="1" applyBorder="1" applyAlignment="1">
      <alignment horizontal="center" vertical="center" wrapText="1" readingOrder="1"/>
    </xf>
    <xf numFmtId="0" fontId="2" fillId="2" borderId="9" xfId="0" applyFont="1" applyFill="1" applyBorder="1" applyAlignment="1">
      <alignment horizontal="center" vertical="center" wrapText="1" readingOrder="1"/>
    </xf>
    <xf numFmtId="4" fontId="4" fillId="2" borderId="11" xfId="1" applyNumberFormat="1" applyFont="1" applyFill="1" applyBorder="1" applyAlignment="1">
      <alignment horizontal="center" vertical="center" wrapText="1" readingOrder="1"/>
    </xf>
    <xf numFmtId="0" fontId="5" fillId="0" borderId="10" xfId="0" applyFont="1" applyBorder="1"/>
    <xf numFmtId="0" fontId="6" fillId="0" borderId="11" xfId="0" applyFont="1" applyBorder="1" applyAlignment="1">
      <alignment horizontal="left" readingOrder="1"/>
    </xf>
    <xf numFmtId="4" fontId="5" fillId="0" borderId="11" xfId="0" applyNumberFormat="1" applyFont="1" applyBorder="1" applyAlignment="1">
      <alignment wrapText="1"/>
    </xf>
    <xf numFmtId="4" fontId="5" fillId="0" borderId="11" xfId="2" applyNumberFormat="1" applyFont="1" applyBorder="1" applyAlignment="1">
      <alignment wrapText="1"/>
    </xf>
    <xf numFmtId="10" fontId="4" fillId="2" borderId="11" xfId="2" applyNumberFormat="1" applyFont="1" applyFill="1" applyBorder="1" applyAlignment="1">
      <alignment horizontal="right" vertical="center" wrapText="1" readingOrder="1"/>
    </xf>
    <xf numFmtId="10" fontId="5" fillId="0" borderId="11" xfId="2" applyNumberFormat="1" applyFont="1" applyBorder="1"/>
    <xf numFmtId="0" fontId="5" fillId="0" borderId="12" xfId="0" applyFont="1" applyBorder="1"/>
    <xf numFmtId="0" fontId="6" fillId="0" borderId="13" xfId="0" applyFont="1" applyBorder="1" applyAlignment="1">
      <alignment horizontal="left" readingOrder="1"/>
    </xf>
    <xf numFmtId="10" fontId="5" fillId="0" borderId="13" xfId="2" applyNumberFormat="1" applyFont="1" applyBorder="1"/>
    <xf numFmtId="0" fontId="5" fillId="0" borderId="0" xfId="0" applyFont="1" applyAlignment="1">
      <alignment horizontal="left"/>
    </xf>
    <xf numFmtId="0" fontId="9" fillId="0" borderId="0" xfId="3" applyFont="1" applyAlignment="1">
      <alignment horizontal="left" vertical="center" wrapText="1"/>
    </xf>
    <xf numFmtId="0" fontId="8" fillId="0" borderId="0" xfId="3" applyFont="1" applyAlignment="1">
      <alignment horizontal="left" vertical="center" wrapText="1"/>
    </xf>
    <xf numFmtId="0" fontId="5" fillId="0" borderId="0" xfId="0" applyFont="1" applyAlignment="1">
      <alignment horizontal="left" wrapText="1"/>
    </xf>
    <xf numFmtId="0" fontId="4" fillId="2" borderId="10" xfId="0" applyFont="1" applyFill="1" applyBorder="1" applyAlignment="1">
      <alignment horizontal="center" vertical="center" wrapText="1" readingOrder="1"/>
    </xf>
    <xf numFmtId="0" fontId="4" fillId="2" borderId="11" xfId="0" applyFont="1" applyFill="1" applyBorder="1" applyAlignment="1">
      <alignment horizontal="center" vertical="center" wrapText="1" readingOrder="1"/>
    </xf>
    <xf numFmtId="0" fontId="5" fillId="0" borderId="7" xfId="0" applyFont="1" applyBorder="1" applyAlignment="1">
      <alignment horizontal="left" wrapText="1"/>
    </xf>
    <xf numFmtId="0" fontId="4" fillId="2" borderId="3" xfId="0" applyFont="1" applyFill="1" applyBorder="1" applyAlignment="1">
      <alignment horizontal="center" vertical="center" wrapText="1" readingOrder="1"/>
    </xf>
    <xf numFmtId="0" fontId="4" fillId="2" borderId="4" xfId="0" applyFont="1" applyFill="1" applyBorder="1" applyAlignment="1">
      <alignment horizontal="center" vertical="center" wrapText="1" readingOrder="1"/>
    </xf>
  </cellXfs>
  <cellStyles count="4">
    <cellStyle name="Millares" xfId="1" builtinId="3"/>
    <cellStyle name="Normal" xfId="0" builtinId="0"/>
    <cellStyle name="Normal 3" xfId="3" xr:uid="{00000000-0005-0000-0000-000002000000}"/>
    <cellStyle name="Porcentaje" xfId="2" builtinId="5"/>
  </cellStyles>
  <dxfs count="0"/>
  <tableStyles count="0" defaultTableStyle="TableStyleMedium2" defaultPivotStyle="PivotStyleLight16"/>
  <colors>
    <mruColors>
      <color rgb="FF003E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260957</xdr:colOff>
      <xdr:row>0</xdr:row>
      <xdr:rowOff>117433</xdr:rowOff>
    </xdr:from>
    <xdr:to>
      <xdr:col>1</xdr:col>
      <xdr:colOff>2684084</xdr:colOff>
      <xdr:row>1</xdr:row>
      <xdr:rowOff>359916</xdr:rowOff>
    </xdr:to>
    <xdr:pic>
      <xdr:nvPicPr>
        <xdr:cNvPr id="4" name="Imagen 3">
          <a:extLst>
            <a:ext uri="{FF2B5EF4-FFF2-40B4-BE49-F238E27FC236}">
              <a16:creationId xmlns:a16="http://schemas.microsoft.com/office/drawing/2014/main" id="{7034CB45-B62C-4118-9CAD-96001BB09C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957" y="117433"/>
          <a:ext cx="3267433" cy="7828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195718</xdr:colOff>
      <xdr:row>0</xdr:row>
      <xdr:rowOff>143528</xdr:rowOff>
    </xdr:from>
    <xdr:to>
      <xdr:col>1</xdr:col>
      <xdr:colOff>2611225</xdr:colOff>
      <xdr:row>1</xdr:row>
      <xdr:rowOff>378391</xdr:rowOff>
    </xdr:to>
    <xdr:pic>
      <xdr:nvPicPr>
        <xdr:cNvPr id="2" name="Imagen 1">
          <a:extLst>
            <a:ext uri="{FF2B5EF4-FFF2-40B4-BE49-F238E27FC236}">
              <a16:creationId xmlns:a16="http://schemas.microsoft.com/office/drawing/2014/main" id="{7FDD5680-CCF6-45A6-8CE7-509E02DF6B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5718" y="143528"/>
          <a:ext cx="3267433" cy="7828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8"/>
  <sheetViews>
    <sheetView showGridLines="0" tabSelected="1" view="pageBreakPreview" zoomScaleNormal="100" zoomScaleSheetLayoutView="100" workbookViewId="0">
      <pane xSplit="2" ySplit="6" topLeftCell="C7" activePane="bottomRight" state="frozen"/>
      <selection pane="topRight" activeCell="C1" sqref="C1"/>
      <selection pane="bottomLeft" activeCell="A8" sqref="A8"/>
      <selection pane="bottomRight" activeCell="AZ3" sqref="AZ3"/>
    </sheetView>
  </sheetViews>
  <sheetFormatPr baseColWidth="10" defaultRowHeight="14.4" x14ac:dyDescent="0.3"/>
  <cols>
    <col min="1" max="1" width="12.6640625" customWidth="1"/>
    <col min="2" max="2" width="54.33203125" customWidth="1"/>
    <col min="3" max="21" width="18.5546875" customWidth="1"/>
    <col min="22" max="22" width="17.6640625" bestFit="1" customWidth="1"/>
    <col min="23" max="27" width="18.88671875" customWidth="1"/>
  </cols>
  <sheetData>
    <row r="1" spans="1:40" ht="42.75" customHeight="1" x14ac:dyDescent="0.3"/>
    <row r="2" spans="1:40" ht="35.25" customHeight="1" x14ac:dyDescent="0.3"/>
    <row r="3" spans="1:40" s="14" customFormat="1" ht="20.25" customHeight="1" x14ac:dyDescent="0.3">
      <c r="A3" s="36" t="s">
        <v>21</v>
      </c>
      <c r="B3" s="36"/>
      <c r="C3" s="36"/>
      <c r="D3" s="36"/>
      <c r="E3" s="36"/>
      <c r="F3" s="36"/>
      <c r="G3" s="36"/>
      <c r="H3" s="36"/>
      <c r="I3" s="36"/>
      <c r="J3" s="36"/>
      <c r="K3" s="36"/>
      <c r="L3" s="36"/>
      <c r="M3" s="36"/>
      <c r="N3" s="36"/>
      <c r="O3" s="36"/>
      <c r="P3" s="36"/>
    </row>
    <row r="4" spans="1:40" s="14" customFormat="1" ht="26.25" customHeight="1" x14ac:dyDescent="0.3">
      <c r="A4" s="36" t="s">
        <v>17</v>
      </c>
      <c r="B4" s="36"/>
      <c r="C4" s="36"/>
      <c r="D4" s="36"/>
      <c r="E4" s="36"/>
      <c r="F4" s="36"/>
      <c r="G4" s="36"/>
      <c r="H4" s="36"/>
      <c r="I4" s="36"/>
      <c r="J4" s="36"/>
      <c r="K4" s="36"/>
      <c r="L4" s="36"/>
      <c r="M4" s="36"/>
      <c r="N4" s="36"/>
      <c r="O4" s="36"/>
      <c r="P4" s="36"/>
    </row>
    <row r="5" spans="1:40" s="14" customFormat="1" ht="20.25" customHeight="1" x14ac:dyDescent="0.3">
      <c r="A5" s="37" t="s">
        <v>27</v>
      </c>
      <c r="B5" s="37"/>
      <c r="C5" s="37"/>
      <c r="D5" s="37"/>
      <c r="E5" s="37"/>
      <c r="F5" s="37"/>
      <c r="G5" s="37"/>
      <c r="H5" s="37"/>
      <c r="I5" s="37"/>
      <c r="J5" s="37"/>
      <c r="K5" s="37"/>
      <c r="L5" s="37"/>
      <c r="M5" s="37"/>
      <c r="N5" s="37"/>
      <c r="O5" s="12"/>
      <c r="P5" s="12"/>
    </row>
    <row r="6" spans="1:40" s="1" customFormat="1" ht="35.25" customHeight="1" x14ac:dyDescent="0.3">
      <c r="A6" s="23" t="s">
        <v>0</v>
      </c>
      <c r="B6" s="24" t="s">
        <v>1</v>
      </c>
      <c r="C6" s="24">
        <v>2007</v>
      </c>
      <c r="D6" s="24">
        <v>2008</v>
      </c>
      <c r="E6" s="24">
        <v>2009</v>
      </c>
      <c r="F6" s="24">
        <v>2010</v>
      </c>
      <c r="G6" s="24">
        <v>2011</v>
      </c>
      <c r="H6" s="24">
        <v>2012</v>
      </c>
      <c r="I6" s="24">
        <v>2013</v>
      </c>
      <c r="J6" s="24">
        <v>2014</v>
      </c>
      <c r="K6" s="24">
        <v>2015</v>
      </c>
      <c r="L6" s="24">
        <v>2016</v>
      </c>
      <c r="M6" s="24">
        <v>2017</v>
      </c>
      <c r="N6" s="24">
        <v>2018</v>
      </c>
      <c r="O6" s="24">
        <v>2019</v>
      </c>
      <c r="P6" s="24">
        <v>2020</v>
      </c>
      <c r="Q6" s="24">
        <v>2021</v>
      </c>
      <c r="R6" s="24">
        <v>2022</v>
      </c>
      <c r="S6" s="24">
        <v>2023</v>
      </c>
      <c r="T6" s="24">
        <v>2024</v>
      </c>
      <c r="U6" s="24">
        <v>2025</v>
      </c>
    </row>
    <row r="7" spans="1:40" s="1" customFormat="1" ht="15" customHeight="1" x14ac:dyDescent="0.3">
      <c r="A7" s="39" t="s">
        <v>24</v>
      </c>
      <c r="B7" s="40"/>
      <c r="C7" s="25">
        <f>SUM(C8:C20)</f>
        <v>969018062.57999992</v>
      </c>
      <c r="D7" s="25">
        <f t="shared" ref="D7:U7" si="0">SUM(D8:D20)</f>
        <v>4705971507.4299994</v>
      </c>
      <c r="E7" s="25">
        <f t="shared" si="0"/>
        <v>7798229637.8400011</v>
      </c>
      <c r="F7" s="25">
        <f t="shared" si="0"/>
        <v>13234901023.060001</v>
      </c>
      <c r="G7" s="25">
        <f t="shared" si="0"/>
        <v>17641014574.549995</v>
      </c>
      <c r="H7" s="25">
        <f t="shared" si="0"/>
        <v>19973127093.849998</v>
      </c>
      <c r="I7" s="25">
        <f t="shared" si="0"/>
        <v>21604743561.650005</v>
      </c>
      <c r="J7" s="25">
        <f t="shared" si="0"/>
        <v>25982869148.229996</v>
      </c>
      <c r="K7" s="25">
        <f t="shared" si="0"/>
        <v>29773099623.309998</v>
      </c>
      <c r="L7" s="25">
        <f t="shared" si="0"/>
        <v>34422940987.360001</v>
      </c>
      <c r="M7" s="25">
        <f t="shared" si="0"/>
        <v>37139677523.280006</v>
      </c>
      <c r="N7" s="25">
        <f t="shared" si="0"/>
        <v>42731322752.469994</v>
      </c>
      <c r="O7" s="25">
        <f t="shared" si="0"/>
        <v>48885856304.300003</v>
      </c>
      <c r="P7" s="25">
        <f t="shared" si="0"/>
        <v>51532495609.820015</v>
      </c>
      <c r="Q7" s="25">
        <f t="shared" si="0"/>
        <v>62592625949.049995</v>
      </c>
      <c r="R7" s="25">
        <f t="shared" si="0"/>
        <v>67815584867.909996</v>
      </c>
      <c r="S7" s="25">
        <f t="shared" si="0"/>
        <v>80899808127.639999</v>
      </c>
      <c r="T7" s="25">
        <f t="shared" si="0"/>
        <v>86556706451.36998</v>
      </c>
      <c r="U7" s="25">
        <f t="shared" si="0"/>
        <v>21463914804.880001</v>
      </c>
      <c r="V7" s="19">
        <f t="shared" ref="V7:AK7" si="1">SUM(C8:C20)-C7</f>
        <v>0</v>
      </c>
      <c r="W7" s="19"/>
      <c r="X7" s="19"/>
      <c r="Y7" s="19"/>
      <c r="Z7" s="19"/>
      <c r="AA7" s="19"/>
      <c r="AB7" s="19"/>
      <c r="AC7" s="19"/>
      <c r="AD7" s="19"/>
      <c r="AE7" s="19"/>
      <c r="AF7" s="19"/>
      <c r="AG7" s="19"/>
      <c r="AH7" s="19"/>
      <c r="AI7" s="19"/>
      <c r="AJ7" s="19"/>
      <c r="AK7" s="19"/>
      <c r="AL7" s="19"/>
      <c r="AM7" s="19"/>
      <c r="AN7" s="19"/>
    </row>
    <row r="8" spans="1:40" x14ac:dyDescent="0.3">
      <c r="A8" s="26">
        <v>1</v>
      </c>
      <c r="B8" s="27" t="s">
        <v>3</v>
      </c>
      <c r="C8" s="28">
        <v>79854821.090000004</v>
      </c>
      <c r="D8" s="29">
        <v>422202160.88999999</v>
      </c>
      <c r="E8" s="28">
        <v>445000390.31999999</v>
      </c>
      <c r="F8" s="29">
        <v>256582285.97999999</v>
      </c>
      <c r="G8" s="28">
        <v>379462863.30000001</v>
      </c>
      <c r="H8" s="29">
        <v>433016193.89999998</v>
      </c>
      <c r="I8" s="28">
        <v>473142944.36000001</v>
      </c>
      <c r="J8" s="29">
        <v>511968992.45999998</v>
      </c>
      <c r="K8" s="28">
        <v>616717227.15999997</v>
      </c>
      <c r="L8" s="29">
        <v>625127374.93000007</v>
      </c>
      <c r="M8" s="28">
        <v>613499306.85000002</v>
      </c>
      <c r="N8" s="29">
        <v>782571351.72000003</v>
      </c>
      <c r="O8" s="28">
        <v>1098873641.04</v>
      </c>
      <c r="P8" s="28">
        <v>1088062628.8199999</v>
      </c>
      <c r="Q8" s="28">
        <v>1273114408.96</v>
      </c>
      <c r="R8" s="28">
        <v>1502511578.6800001</v>
      </c>
      <c r="S8" s="28">
        <v>1644276044.6199999</v>
      </c>
      <c r="T8" s="28">
        <v>1875112941.55</v>
      </c>
      <c r="U8" s="28">
        <v>843747268.62</v>
      </c>
      <c r="V8">
        <f>+C8/H_Prestaciones_RC_01_S!C8</f>
        <v>300.32690251341705</v>
      </c>
    </row>
    <row r="9" spans="1:40" x14ac:dyDescent="0.3">
      <c r="A9" s="26">
        <v>2</v>
      </c>
      <c r="B9" s="27" t="s">
        <v>4</v>
      </c>
      <c r="C9" s="28">
        <v>130572429.56</v>
      </c>
      <c r="D9" s="29">
        <v>398849319.31999999</v>
      </c>
      <c r="E9" s="28">
        <v>571919202.80999994</v>
      </c>
      <c r="F9" s="29">
        <v>1046153845.84</v>
      </c>
      <c r="G9" s="28">
        <v>1187987522.5899999</v>
      </c>
      <c r="H9" s="29">
        <v>1379682537.77</v>
      </c>
      <c r="I9" s="28">
        <v>1438088719.3600001</v>
      </c>
      <c r="J9" s="29">
        <v>1517565139.1500001</v>
      </c>
      <c r="K9" s="28">
        <v>1739274873.0699999</v>
      </c>
      <c r="L9" s="29">
        <v>1992038314.6599998</v>
      </c>
      <c r="M9" s="28">
        <v>2309444289.75</v>
      </c>
      <c r="N9" s="29">
        <v>2732480229.1500001</v>
      </c>
      <c r="O9" s="28">
        <v>3209567733.7799997</v>
      </c>
      <c r="P9" s="28">
        <v>3446461845.8800001</v>
      </c>
      <c r="Q9" s="28">
        <v>4340241127.6000004</v>
      </c>
      <c r="R9" s="28">
        <v>4812476975.6400003</v>
      </c>
      <c r="S9" s="28">
        <v>4781323118.1399994</v>
      </c>
      <c r="T9" s="28">
        <v>5009033076.8800001</v>
      </c>
      <c r="U9" s="28">
        <v>1268122908.3800001</v>
      </c>
      <c r="V9">
        <f>+C9/H_Prestaciones_RC_01_S!C9</f>
        <v>267.82330095255287</v>
      </c>
    </row>
    <row r="10" spans="1:40" x14ac:dyDescent="0.3">
      <c r="A10" s="26">
        <v>3</v>
      </c>
      <c r="B10" s="27" t="s">
        <v>5</v>
      </c>
      <c r="C10" s="28">
        <v>337347.34</v>
      </c>
      <c r="D10" s="29">
        <v>11247928.9</v>
      </c>
      <c r="E10" s="28">
        <v>40809746.329999998</v>
      </c>
      <c r="F10" s="29">
        <v>140517131.41999999</v>
      </c>
      <c r="G10" s="28">
        <v>291821496</v>
      </c>
      <c r="H10" s="29">
        <v>299511288.22000003</v>
      </c>
      <c r="I10" s="28">
        <v>356125262.89999998</v>
      </c>
      <c r="J10" s="29">
        <v>417004858.25</v>
      </c>
      <c r="K10" s="28">
        <v>482606697.43000001</v>
      </c>
      <c r="L10" s="29">
        <v>559977520.09000003</v>
      </c>
      <c r="M10" s="28">
        <v>639297893.52999997</v>
      </c>
      <c r="N10" s="29">
        <v>651694844.47000003</v>
      </c>
      <c r="O10" s="28">
        <v>686209227.58000004</v>
      </c>
      <c r="P10" s="28">
        <v>515503511.13</v>
      </c>
      <c r="Q10" s="28">
        <v>626301305.18999994</v>
      </c>
      <c r="R10" s="28">
        <v>693696630.66999996</v>
      </c>
      <c r="S10" s="28">
        <v>725305449.06999993</v>
      </c>
      <c r="T10" s="28">
        <v>721142892.51999998</v>
      </c>
      <c r="U10" s="28">
        <v>252247763.72</v>
      </c>
      <c r="V10">
        <f>+C10/H_Prestaciones_RC_01_S!C10</f>
        <v>218.34779288025891</v>
      </c>
    </row>
    <row r="11" spans="1:40" x14ac:dyDescent="0.3">
      <c r="A11" s="26">
        <v>4</v>
      </c>
      <c r="B11" s="27" t="s">
        <v>6</v>
      </c>
      <c r="C11" s="28">
        <v>118240772.26000001</v>
      </c>
      <c r="D11" s="29">
        <v>432656467.44</v>
      </c>
      <c r="E11" s="28">
        <v>615067442.72000003</v>
      </c>
      <c r="F11" s="29">
        <v>1039004841.34</v>
      </c>
      <c r="G11" s="28">
        <v>1214004474.3399999</v>
      </c>
      <c r="H11" s="29">
        <v>1511120021.5599999</v>
      </c>
      <c r="I11" s="28">
        <v>1706997338.8299999</v>
      </c>
      <c r="J11" s="29">
        <v>2189323507.0799999</v>
      </c>
      <c r="K11" s="28">
        <v>2547696131.0100002</v>
      </c>
      <c r="L11" s="29">
        <v>2973598974.3299999</v>
      </c>
      <c r="M11" s="28">
        <v>3024780526.6799998</v>
      </c>
      <c r="N11" s="29">
        <v>3349274272.4899998</v>
      </c>
      <c r="O11" s="28">
        <v>3787891608.3600001</v>
      </c>
      <c r="P11" s="28">
        <v>3071272596.5799999</v>
      </c>
      <c r="Q11" s="28">
        <v>3521561108.8000002</v>
      </c>
      <c r="R11" s="28">
        <v>4242507733.8699999</v>
      </c>
      <c r="S11" s="28">
        <v>5340243211.7700005</v>
      </c>
      <c r="T11" s="28">
        <v>5264894359.1899996</v>
      </c>
      <c r="U11" s="28">
        <v>1448947453.0899999</v>
      </c>
      <c r="V11">
        <f>+C11/H_Prestaciones_RC_01_S!C11</f>
        <v>293.66666731241122</v>
      </c>
    </row>
    <row r="12" spans="1:40" x14ac:dyDescent="0.3">
      <c r="A12" s="26">
        <v>5</v>
      </c>
      <c r="B12" s="27" t="s">
        <v>7</v>
      </c>
      <c r="C12" s="28">
        <v>274519084.38999999</v>
      </c>
      <c r="D12" s="29">
        <v>1072585981.28</v>
      </c>
      <c r="E12" s="28">
        <v>1657885769.6800001</v>
      </c>
      <c r="F12" s="29">
        <v>3375379396.4699998</v>
      </c>
      <c r="G12" s="28">
        <v>4590527860.6900005</v>
      </c>
      <c r="H12" s="29">
        <v>3991311716.8299999</v>
      </c>
      <c r="I12" s="28">
        <v>3936093220.8499999</v>
      </c>
      <c r="J12" s="29">
        <v>4621328681.1300001</v>
      </c>
      <c r="K12" s="28">
        <v>5124115447.4200001</v>
      </c>
      <c r="L12" s="29">
        <v>5167100593.75</v>
      </c>
      <c r="M12" s="28">
        <v>4910110228.1499996</v>
      </c>
      <c r="N12" s="29">
        <v>5087460719.8199997</v>
      </c>
      <c r="O12" s="28">
        <v>5859909555.3199997</v>
      </c>
      <c r="P12" s="28">
        <v>7546994392.7299995</v>
      </c>
      <c r="Q12" s="28">
        <v>8196319551.9899998</v>
      </c>
      <c r="R12" s="28">
        <v>7756169079.5999994</v>
      </c>
      <c r="S12" s="28">
        <v>9876948262.3499985</v>
      </c>
      <c r="T12" s="28">
        <v>9994947521.7599983</v>
      </c>
      <c r="U12" s="28">
        <v>2338349625.6599998</v>
      </c>
      <c r="V12">
        <f>+C12/H_Prestaciones_RC_01_S!C12</f>
        <v>1017.1178270019525</v>
      </c>
    </row>
    <row r="13" spans="1:40" x14ac:dyDescent="0.3">
      <c r="A13" s="26">
        <v>6</v>
      </c>
      <c r="B13" s="27" t="s">
        <v>8</v>
      </c>
      <c r="C13" s="28">
        <v>60012531.200000003</v>
      </c>
      <c r="D13" s="29">
        <v>358223601.54000002</v>
      </c>
      <c r="E13" s="28">
        <v>681355376.60000002</v>
      </c>
      <c r="F13" s="29">
        <v>907686852.42999995</v>
      </c>
      <c r="G13" s="28">
        <v>1132454006.48</v>
      </c>
      <c r="H13" s="29">
        <v>1243659570.53</v>
      </c>
      <c r="I13" s="28">
        <v>1284424224.3800001</v>
      </c>
      <c r="J13" s="29">
        <v>1579419453.0699999</v>
      </c>
      <c r="K13" s="28">
        <v>1682723011.6600001</v>
      </c>
      <c r="L13" s="29">
        <v>1748015970.03</v>
      </c>
      <c r="M13" s="28">
        <v>1939441854.49</v>
      </c>
      <c r="N13" s="29">
        <v>2101014807.1300001</v>
      </c>
      <c r="O13" s="28">
        <v>2147390546.73</v>
      </c>
      <c r="P13" s="28">
        <v>2126224377.5899999</v>
      </c>
      <c r="Q13" s="28">
        <v>2202170843.5100002</v>
      </c>
      <c r="R13" s="28">
        <v>2648872689.4099998</v>
      </c>
      <c r="S13" s="28">
        <v>2948139775.02</v>
      </c>
      <c r="T13" s="28">
        <v>2702156523.7399998</v>
      </c>
      <c r="U13" s="28">
        <v>616656795.10000002</v>
      </c>
      <c r="V13">
        <f>+C13/H_Prestaciones_RC_01_S!C13</f>
        <v>2077.7084614319347</v>
      </c>
    </row>
    <row r="14" spans="1:40" x14ac:dyDescent="0.3">
      <c r="A14" s="26">
        <v>7</v>
      </c>
      <c r="B14" s="27" t="s">
        <v>9</v>
      </c>
      <c r="C14" s="28">
        <v>77942686.170000002</v>
      </c>
      <c r="D14" s="29">
        <v>630739396.73000002</v>
      </c>
      <c r="E14" s="28">
        <v>1351958364.5599999</v>
      </c>
      <c r="F14" s="29">
        <v>2290614438.7800002</v>
      </c>
      <c r="G14" s="28">
        <v>3025181811.4499998</v>
      </c>
      <c r="H14" s="29">
        <v>3773259106.3699999</v>
      </c>
      <c r="I14" s="28">
        <v>3900391959.6599998</v>
      </c>
      <c r="J14" s="29">
        <v>4598865928.6400003</v>
      </c>
      <c r="K14" s="28">
        <v>5145718163.9399996</v>
      </c>
      <c r="L14" s="29">
        <v>6027019162.3000002</v>
      </c>
      <c r="M14" s="28">
        <v>6591308281.0100002</v>
      </c>
      <c r="N14" s="29">
        <v>7542640701.5299997</v>
      </c>
      <c r="O14" s="28">
        <v>8652868511.8099995</v>
      </c>
      <c r="P14" s="28">
        <v>7447090771.75</v>
      </c>
      <c r="Q14" s="28">
        <v>10886908924.82</v>
      </c>
      <c r="R14" s="28">
        <v>13347975331.110001</v>
      </c>
      <c r="S14" s="28">
        <v>16392522560.91</v>
      </c>
      <c r="T14" s="28">
        <v>17214184917.310001</v>
      </c>
      <c r="U14" s="28">
        <v>3703298881.3400002</v>
      </c>
      <c r="V14">
        <f>+C14/H_Prestaciones_RC_01_S!C14</f>
        <v>1864.3453529313274</v>
      </c>
    </row>
    <row r="15" spans="1:40" x14ac:dyDescent="0.3">
      <c r="A15" s="26">
        <v>8</v>
      </c>
      <c r="B15" s="27" t="s">
        <v>10</v>
      </c>
      <c r="C15" s="28">
        <v>193477521.03</v>
      </c>
      <c r="D15" s="29">
        <v>928517602.36000001</v>
      </c>
      <c r="E15" s="28">
        <v>1570109145.0599999</v>
      </c>
      <c r="F15" s="29">
        <v>2561294655.2800002</v>
      </c>
      <c r="G15" s="28">
        <v>3331367899.46</v>
      </c>
      <c r="H15" s="29">
        <v>3876447343.9699998</v>
      </c>
      <c r="I15" s="28">
        <v>4385300713.6599998</v>
      </c>
      <c r="J15" s="29">
        <v>5108816937.7399998</v>
      </c>
      <c r="K15" s="28">
        <v>5988202152.3500004</v>
      </c>
      <c r="L15" s="29">
        <v>6718919782.0699997</v>
      </c>
      <c r="M15" s="28">
        <v>7299372497.3299999</v>
      </c>
      <c r="N15" s="29">
        <v>8501590011.6700001</v>
      </c>
      <c r="O15" s="28">
        <v>9888927626.4500008</v>
      </c>
      <c r="P15" s="28">
        <v>12383077080.209999</v>
      </c>
      <c r="Q15" s="28">
        <v>14636216635.67</v>
      </c>
      <c r="R15" s="28">
        <v>14163134602.98</v>
      </c>
      <c r="S15" s="28">
        <v>16778465338.799999</v>
      </c>
      <c r="T15" s="28">
        <v>18366866692.099998</v>
      </c>
      <c r="U15" s="28">
        <v>4859211534.0100002</v>
      </c>
      <c r="V15">
        <f>+C15/H_Prestaciones_RC_01_S!C15</f>
        <v>195.64230311395593</v>
      </c>
    </row>
    <row r="16" spans="1:40" x14ac:dyDescent="0.3">
      <c r="A16" s="26">
        <v>9</v>
      </c>
      <c r="B16" s="27" t="s">
        <v>11</v>
      </c>
      <c r="C16" s="28">
        <v>24333045.890000001</v>
      </c>
      <c r="D16" s="29">
        <v>190848334.44</v>
      </c>
      <c r="E16" s="28">
        <v>443470669.32999998</v>
      </c>
      <c r="F16" s="29">
        <v>938192950.58000004</v>
      </c>
      <c r="G16" s="28">
        <v>1438297174.05</v>
      </c>
      <c r="H16" s="29">
        <v>2083670570.1300001</v>
      </c>
      <c r="I16" s="28">
        <v>2335591378.5599999</v>
      </c>
      <c r="J16" s="29">
        <v>3452430947.5699997</v>
      </c>
      <c r="K16" s="28">
        <v>4255416435.3899999</v>
      </c>
      <c r="L16" s="29">
        <v>5020552701.0699997</v>
      </c>
      <c r="M16" s="28">
        <v>5661106119.5200005</v>
      </c>
      <c r="N16" s="29">
        <v>7107904442.5200005</v>
      </c>
      <c r="O16" s="28">
        <v>7998494407.3199997</v>
      </c>
      <c r="P16" s="28">
        <v>8563831587.4099998</v>
      </c>
      <c r="Q16" s="28">
        <v>10093220156.440001</v>
      </c>
      <c r="R16" s="28">
        <v>10585082532.530001</v>
      </c>
      <c r="S16" s="28">
        <v>13380132238.1</v>
      </c>
      <c r="T16" s="28">
        <v>14343253505.709999</v>
      </c>
      <c r="U16" s="28">
        <v>3460490164.6599998</v>
      </c>
      <c r="V16">
        <f>+C16/H_Prestaciones_RC_01_S!C16</f>
        <v>1350.3355099889013</v>
      </c>
    </row>
    <row r="17" spans="1:40" x14ac:dyDescent="0.3">
      <c r="A17" s="26">
        <v>10</v>
      </c>
      <c r="B17" s="27" t="s">
        <v>12</v>
      </c>
      <c r="C17" s="28">
        <v>572051.12</v>
      </c>
      <c r="D17" s="29">
        <v>28176028.710000001</v>
      </c>
      <c r="E17" s="28">
        <v>39160532.310000002</v>
      </c>
      <c r="F17" s="29">
        <v>86302239.659999996</v>
      </c>
      <c r="G17" s="28">
        <v>131982892.20999999</v>
      </c>
      <c r="H17" s="29">
        <v>200335348.03</v>
      </c>
      <c r="I17" s="28">
        <v>249428437.49000001</v>
      </c>
      <c r="J17" s="29">
        <v>275507395.19</v>
      </c>
      <c r="K17" s="28">
        <v>361801892.75999999</v>
      </c>
      <c r="L17" s="29">
        <v>467289180.13</v>
      </c>
      <c r="M17" s="28">
        <v>428486535.24000001</v>
      </c>
      <c r="N17" s="29">
        <v>534788154.76999998</v>
      </c>
      <c r="O17" s="28">
        <v>650261218.38</v>
      </c>
      <c r="P17" s="28">
        <v>469664462.98000002</v>
      </c>
      <c r="Q17" s="28">
        <v>736201459.84000003</v>
      </c>
      <c r="R17" s="28">
        <v>904460329.75</v>
      </c>
      <c r="S17" s="28">
        <v>1235145577.53</v>
      </c>
      <c r="T17" s="28">
        <v>1483937370.45</v>
      </c>
      <c r="U17" s="28">
        <v>271583323.27999997</v>
      </c>
      <c r="V17">
        <f>+C17/H_Prestaciones_RC_01_S!C17</f>
        <v>295.63365374677005</v>
      </c>
    </row>
    <row r="18" spans="1:40" x14ac:dyDescent="0.3">
      <c r="A18" s="26">
        <v>11</v>
      </c>
      <c r="B18" s="27" t="s">
        <v>13</v>
      </c>
      <c r="C18" s="28">
        <v>11632</v>
      </c>
      <c r="D18" s="29">
        <v>472662.94</v>
      </c>
      <c r="E18" s="28">
        <v>1339643.81</v>
      </c>
      <c r="F18" s="29">
        <v>3380399.5</v>
      </c>
      <c r="G18" s="28">
        <v>6637831.3600000003</v>
      </c>
      <c r="H18" s="29">
        <v>8129528.6200000001</v>
      </c>
      <c r="I18" s="28">
        <v>8912578.7400000002</v>
      </c>
      <c r="J18" s="29">
        <v>11035605.310000001</v>
      </c>
      <c r="K18" s="28">
        <v>15692876.869999999</v>
      </c>
      <c r="L18" s="29">
        <v>20627484.890000001</v>
      </c>
      <c r="M18" s="28">
        <v>24300869.34</v>
      </c>
      <c r="N18" s="29">
        <v>26009735.670000002</v>
      </c>
      <c r="O18" s="28">
        <v>26690030.760000002</v>
      </c>
      <c r="P18" s="28">
        <v>26633291.050000001</v>
      </c>
      <c r="Q18" s="28">
        <v>33599094.850000001</v>
      </c>
      <c r="R18" s="28">
        <v>33717974.149999999</v>
      </c>
      <c r="S18" s="28">
        <v>35243484.829999998</v>
      </c>
      <c r="T18" s="28">
        <v>49965723.009999998</v>
      </c>
      <c r="U18" s="28">
        <v>9622088.2100000009</v>
      </c>
      <c r="V18">
        <f>+C18/H_Prestaciones_RC_01_S!C18</f>
        <v>184.63492063492063</v>
      </c>
    </row>
    <row r="19" spans="1:40" x14ac:dyDescent="0.3">
      <c r="A19" s="26">
        <v>12</v>
      </c>
      <c r="B19" s="27" t="s">
        <v>14</v>
      </c>
      <c r="C19" s="28">
        <v>9144140.5299999993</v>
      </c>
      <c r="D19" s="29">
        <v>231452022.88</v>
      </c>
      <c r="E19" s="28">
        <v>380153354.31</v>
      </c>
      <c r="F19" s="29">
        <v>589791985.77999997</v>
      </c>
      <c r="G19" s="28">
        <v>911288742.62</v>
      </c>
      <c r="H19" s="29">
        <v>1172983867.9200001</v>
      </c>
      <c r="I19" s="28">
        <v>1530246782.8599999</v>
      </c>
      <c r="J19" s="29">
        <v>1699601702.6400001</v>
      </c>
      <c r="K19" s="28">
        <v>1813134714.25</v>
      </c>
      <c r="L19" s="29">
        <v>3102673929.1100001</v>
      </c>
      <c r="M19" s="28">
        <v>3698529121.3899999</v>
      </c>
      <c r="N19" s="29">
        <v>4313893481.5299997</v>
      </c>
      <c r="O19" s="28">
        <v>4878772196.7700005</v>
      </c>
      <c r="P19" s="28">
        <v>4847679063.6899996</v>
      </c>
      <c r="Q19" s="28">
        <v>6044143204.1300001</v>
      </c>
      <c r="R19" s="28">
        <v>7044840208.3400002</v>
      </c>
      <c r="S19" s="28">
        <v>7485191596.4799995</v>
      </c>
      <c r="T19" s="28">
        <v>9179016691.4699993</v>
      </c>
      <c r="U19" s="28">
        <v>2296702203.0400004</v>
      </c>
      <c r="V19">
        <f>+C19/H_Prestaciones_RC_01_S!C19</f>
        <v>742.64115406480948</v>
      </c>
    </row>
    <row r="20" spans="1:40" ht="14.25" customHeight="1" x14ac:dyDescent="0.3">
      <c r="A20" s="26">
        <v>13</v>
      </c>
      <c r="B20" s="27" t="s">
        <v>18</v>
      </c>
      <c r="C20" s="28">
        <v>0</v>
      </c>
      <c r="D20" s="29">
        <v>0</v>
      </c>
      <c r="E20" s="28">
        <v>0</v>
      </c>
      <c r="F20" s="29">
        <v>0</v>
      </c>
      <c r="G20" s="28">
        <v>0</v>
      </c>
      <c r="H20" s="29">
        <v>0</v>
      </c>
      <c r="I20" s="28">
        <v>0</v>
      </c>
      <c r="J20" s="29">
        <v>0</v>
      </c>
      <c r="K20" s="28">
        <v>0</v>
      </c>
      <c r="L20" s="29">
        <v>0</v>
      </c>
      <c r="M20" s="28">
        <v>0</v>
      </c>
      <c r="N20" s="29">
        <v>0</v>
      </c>
      <c r="O20" s="28">
        <v>0</v>
      </c>
      <c r="P20" s="28">
        <v>0</v>
      </c>
      <c r="Q20" s="28">
        <v>2628127.25</v>
      </c>
      <c r="R20" s="28">
        <v>80139201.180000007</v>
      </c>
      <c r="S20" s="28">
        <v>276871470.01999998</v>
      </c>
      <c r="T20" s="28">
        <v>352194235.68000001</v>
      </c>
      <c r="U20" s="28">
        <v>94934795.769999996</v>
      </c>
      <c r="V20" t="e">
        <f>+C20/H_Prestaciones_RC_01_S!C20</f>
        <v>#DIV/0!</v>
      </c>
    </row>
    <row r="21" spans="1:40" s="1" customFormat="1" ht="15" customHeight="1" x14ac:dyDescent="0.3">
      <c r="A21" s="39" t="s">
        <v>2</v>
      </c>
      <c r="B21" s="40"/>
      <c r="C21" s="30">
        <v>1</v>
      </c>
      <c r="D21" s="30">
        <v>1</v>
      </c>
      <c r="E21" s="30">
        <v>1</v>
      </c>
      <c r="F21" s="30">
        <v>0.99999999999999989</v>
      </c>
      <c r="G21" s="30">
        <v>1</v>
      </c>
      <c r="H21" s="30">
        <v>0.99999999999999978</v>
      </c>
      <c r="I21" s="30">
        <v>0.99999999999999989</v>
      </c>
      <c r="J21" s="30">
        <v>1.0000000000000002</v>
      </c>
      <c r="K21" s="30">
        <v>1</v>
      </c>
      <c r="L21" s="30">
        <v>1.0000000000000002</v>
      </c>
      <c r="M21" s="30">
        <v>1</v>
      </c>
      <c r="N21" s="30">
        <v>1</v>
      </c>
      <c r="O21" s="30">
        <v>1</v>
      </c>
      <c r="P21" s="30">
        <v>1.0000000000000004</v>
      </c>
      <c r="Q21" s="30">
        <v>0.99999999999999989</v>
      </c>
      <c r="R21" s="30">
        <v>1</v>
      </c>
      <c r="S21" s="30">
        <v>1</v>
      </c>
      <c r="T21" s="30">
        <v>1</v>
      </c>
      <c r="U21" s="30">
        <v>1</v>
      </c>
      <c r="V21" s="19">
        <f t="shared" ref="V21:AL21" si="2">SUM(C22:C34)-C21</f>
        <v>0</v>
      </c>
      <c r="W21" s="19"/>
      <c r="X21" s="19"/>
      <c r="Y21" s="19"/>
      <c r="Z21" s="19"/>
      <c r="AA21" s="19"/>
      <c r="AB21" s="19"/>
      <c r="AC21" s="19"/>
      <c r="AD21" s="19"/>
      <c r="AE21" s="19"/>
      <c r="AF21" s="19"/>
      <c r="AG21" s="19"/>
      <c r="AH21" s="19"/>
      <c r="AI21" s="19"/>
      <c r="AJ21" s="19"/>
      <c r="AK21" s="19"/>
      <c r="AL21" s="19"/>
      <c r="AM21" s="19"/>
      <c r="AN21" s="19"/>
    </row>
    <row r="22" spans="1:40" x14ac:dyDescent="0.3">
      <c r="A22" s="26">
        <v>1</v>
      </c>
      <c r="B22" s="27" t="s">
        <v>3</v>
      </c>
      <c r="C22" s="31">
        <v>8.2407979968286069E-2</v>
      </c>
      <c r="D22" s="31">
        <v>8.9716259485083633E-2</v>
      </c>
      <c r="E22" s="31">
        <v>5.7064283944741438E-2</v>
      </c>
      <c r="F22" s="31">
        <v>1.9386792959988179E-2</v>
      </c>
      <c r="G22" s="31">
        <v>2.1510263012164636E-2</v>
      </c>
      <c r="H22" s="31">
        <v>2.1679939844438861E-2</v>
      </c>
      <c r="I22" s="31">
        <v>2.1899956507693209E-2</v>
      </c>
      <c r="J22" s="31">
        <v>1.9704097709119867E-2</v>
      </c>
      <c r="K22" s="31">
        <v>2.0713907351358165E-2</v>
      </c>
      <c r="L22" s="31">
        <v>1.8160196572383078E-2</v>
      </c>
      <c r="M22" s="31">
        <v>1.6518703116510488E-2</v>
      </c>
      <c r="N22" s="31">
        <v>1.8313763799290887E-2</v>
      </c>
      <c r="O22" s="31">
        <v>2.2478355174957689E-2</v>
      </c>
      <c r="P22" s="31">
        <v>2.1114107049235532E-2</v>
      </c>
      <c r="Q22" s="31">
        <v>2.03396868186407E-2</v>
      </c>
      <c r="R22" s="31">
        <v>2.2155844878527047E-2</v>
      </c>
      <c r="S22" s="31">
        <v>2.0324844800938671E-2</v>
      </c>
      <c r="T22" s="31">
        <v>2.1663404471188974E-2</v>
      </c>
      <c r="U22" s="31">
        <v>3.9310036230118049E-2</v>
      </c>
      <c r="V22" s="20">
        <f t="shared" ref="V22:V34" si="3">C8/C$7-C22</f>
        <v>0</v>
      </c>
      <c r="W22" s="20"/>
      <c r="X22" s="20"/>
      <c r="Y22" s="20"/>
      <c r="Z22" s="20"/>
      <c r="AA22" s="20"/>
      <c r="AB22" s="20"/>
      <c r="AC22" s="20"/>
      <c r="AD22" s="20"/>
      <c r="AE22" s="20"/>
      <c r="AF22" s="20"/>
      <c r="AG22" s="20"/>
      <c r="AH22" s="20"/>
      <c r="AI22" s="20"/>
      <c r="AJ22" s="20"/>
      <c r="AK22" s="20"/>
      <c r="AL22" s="20"/>
      <c r="AM22" s="20"/>
      <c r="AN22" s="20"/>
    </row>
    <row r="23" spans="1:40" x14ac:dyDescent="0.3">
      <c r="A23" s="26">
        <v>2</v>
      </c>
      <c r="B23" s="27" t="s">
        <v>4</v>
      </c>
      <c r="C23" s="31">
        <v>0.13474715756314423</v>
      </c>
      <c r="D23" s="31">
        <v>8.4753874665471046E-2</v>
      </c>
      <c r="E23" s="31">
        <v>7.3339620576807416E-2</v>
      </c>
      <c r="F23" s="31">
        <v>7.9045082695912899E-2</v>
      </c>
      <c r="G23" s="31">
        <v>6.7342358205625161E-2</v>
      </c>
      <c r="H23" s="31">
        <v>6.9076941797202265E-2</v>
      </c>
      <c r="I23" s="31">
        <v>6.6563563471899401E-2</v>
      </c>
      <c r="J23" s="31">
        <v>5.8406372694732971E-2</v>
      </c>
      <c r="K23" s="31">
        <v>5.8417662086761177E-2</v>
      </c>
      <c r="L23" s="31">
        <v>5.7869498001099626E-2</v>
      </c>
      <c r="M23" s="31">
        <v>6.218266941877422E-2</v>
      </c>
      <c r="N23" s="31">
        <v>6.394560367294165E-2</v>
      </c>
      <c r="O23" s="31">
        <v>6.5654321646764033E-2</v>
      </c>
      <c r="P23" s="31">
        <v>6.6879389501626293E-2</v>
      </c>
      <c r="Q23" s="31">
        <v>6.9341093488119981E-2</v>
      </c>
      <c r="R23" s="31">
        <v>7.0964174164591498E-2</v>
      </c>
      <c r="S23" s="31">
        <v>5.9101785638307668E-2</v>
      </c>
      <c r="T23" s="31">
        <v>5.7869959269929216E-2</v>
      </c>
      <c r="U23" s="31">
        <v>5.908162233721137E-2</v>
      </c>
      <c r="V23" s="20">
        <f t="shared" si="3"/>
        <v>0</v>
      </c>
      <c r="W23" s="20"/>
      <c r="X23" s="20"/>
      <c r="Y23" s="20"/>
      <c r="Z23" s="20"/>
      <c r="AA23" s="20"/>
      <c r="AB23" s="20"/>
      <c r="AC23" s="20"/>
      <c r="AD23" s="20"/>
      <c r="AE23" s="20"/>
      <c r="AF23" s="20"/>
      <c r="AG23" s="20"/>
      <c r="AH23" s="20"/>
      <c r="AI23" s="20"/>
      <c r="AJ23" s="20"/>
      <c r="AK23" s="20"/>
      <c r="AL23" s="20"/>
      <c r="AM23" s="20"/>
      <c r="AN23" s="20"/>
    </row>
    <row r="24" spans="1:40" x14ac:dyDescent="0.3">
      <c r="A24" s="26">
        <v>3</v>
      </c>
      <c r="B24" s="27" t="s">
        <v>5</v>
      </c>
      <c r="C24" s="31">
        <v>3.4813318040926547E-4</v>
      </c>
      <c r="D24" s="31">
        <v>2.3901396092690457E-3</v>
      </c>
      <c r="E24" s="31">
        <v>5.2332065385681205E-3</v>
      </c>
      <c r="F24" s="31">
        <v>1.0617165264414757E-2</v>
      </c>
      <c r="G24" s="31">
        <v>1.6542217272525781E-2</v>
      </c>
      <c r="H24" s="31">
        <v>1.4995713330849614E-2</v>
      </c>
      <c r="I24" s="31">
        <v>1.6483660724034156E-2</v>
      </c>
      <c r="J24" s="31">
        <v>1.604922288878198E-2</v>
      </c>
      <c r="K24" s="31">
        <v>1.6209487877847858E-2</v>
      </c>
      <c r="L24" s="31">
        <v>1.62675676170616E-2</v>
      </c>
      <c r="M24" s="31">
        <v>1.7213339914684864E-2</v>
      </c>
      <c r="N24" s="31">
        <v>1.5250986922288292E-2</v>
      </c>
      <c r="O24" s="31">
        <v>1.4036968551978521E-2</v>
      </c>
      <c r="P24" s="31">
        <v>1.000346490170303E-2</v>
      </c>
      <c r="Q24" s="31">
        <v>1.000599185117757E-2</v>
      </c>
      <c r="R24" s="31">
        <v>1.0229162397127003E-2</v>
      </c>
      <c r="S24" s="31">
        <v>8.9654779888432654E-3</v>
      </c>
      <c r="T24" s="31">
        <v>8.3314502374828535E-3</v>
      </c>
      <c r="U24" s="31">
        <v>1.1752178762033166E-2</v>
      </c>
      <c r="V24" s="20">
        <f t="shared" si="3"/>
        <v>0</v>
      </c>
      <c r="W24" s="20"/>
      <c r="X24" s="20"/>
      <c r="Y24" s="20"/>
      <c r="Z24" s="20"/>
      <c r="AA24" s="20"/>
      <c r="AB24" s="20"/>
      <c r="AC24" s="20"/>
      <c r="AD24" s="20"/>
      <c r="AE24" s="20"/>
      <c r="AF24" s="20"/>
      <c r="AG24" s="20"/>
      <c r="AH24" s="20"/>
      <c r="AI24" s="20"/>
      <c r="AJ24" s="20"/>
      <c r="AK24" s="20"/>
      <c r="AL24" s="20"/>
      <c r="AM24" s="20"/>
      <c r="AN24" s="20"/>
    </row>
    <row r="25" spans="1:40" x14ac:dyDescent="0.3">
      <c r="A25" s="26">
        <v>4</v>
      </c>
      <c r="B25" s="27" t="s">
        <v>6</v>
      </c>
      <c r="C25" s="31">
        <v>0.12202122625576788</v>
      </c>
      <c r="D25" s="31">
        <v>9.1937757539947387E-2</v>
      </c>
      <c r="E25" s="31">
        <v>7.8872702047071933E-2</v>
      </c>
      <c r="F25" s="31">
        <v>7.8504919646144422E-2</v>
      </c>
      <c r="G25" s="31">
        <v>6.8817157267779649E-2</v>
      </c>
      <c r="H25" s="31">
        <v>7.5657658135329972E-2</v>
      </c>
      <c r="I25" s="31">
        <v>7.9010303175273258E-2</v>
      </c>
      <c r="J25" s="31">
        <v>8.4260267585927515E-2</v>
      </c>
      <c r="K25" s="31">
        <v>8.5570402922218902E-2</v>
      </c>
      <c r="L25" s="31">
        <v>8.6384221947273368E-2</v>
      </c>
      <c r="M25" s="31">
        <v>8.1443370766587767E-2</v>
      </c>
      <c r="N25" s="31">
        <v>7.8379840752680702E-2</v>
      </c>
      <c r="O25" s="31">
        <v>7.7484407448679932E-2</v>
      </c>
      <c r="P25" s="31">
        <v>5.9598755314204874E-2</v>
      </c>
      <c r="Q25" s="31">
        <v>5.6261597199429352E-2</v>
      </c>
      <c r="R25" s="31">
        <v>6.2559480127370157E-2</v>
      </c>
      <c r="S25" s="31">
        <v>6.6010579448401288E-2</v>
      </c>
      <c r="T25" s="31">
        <v>6.0825955319221477E-2</v>
      </c>
      <c r="U25" s="31">
        <v>6.7506205939681124E-2</v>
      </c>
      <c r="V25" s="20">
        <f t="shared" si="3"/>
        <v>0</v>
      </c>
      <c r="W25" s="20"/>
      <c r="X25" s="20"/>
      <c r="Y25" s="20"/>
      <c r="Z25" s="20"/>
      <c r="AA25" s="20"/>
      <c r="AB25" s="20"/>
      <c r="AC25" s="20"/>
      <c r="AD25" s="20"/>
      <c r="AE25" s="20"/>
      <c r="AF25" s="20"/>
      <c r="AG25" s="20"/>
      <c r="AH25" s="20"/>
      <c r="AI25" s="20"/>
      <c r="AJ25" s="20"/>
      <c r="AK25" s="20"/>
      <c r="AL25" s="20"/>
      <c r="AM25" s="20"/>
      <c r="AN25" s="20"/>
    </row>
    <row r="26" spans="1:40" x14ac:dyDescent="0.3">
      <c r="A26" s="26">
        <v>5</v>
      </c>
      <c r="B26" s="27" t="s">
        <v>7</v>
      </c>
      <c r="C26" s="31">
        <v>0.2832961479160625</v>
      </c>
      <c r="D26" s="31">
        <v>0.22792020299879695</v>
      </c>
      <c r="E26" s="31">
        <v>0.21259771084904994</v>
      </c>
      <c r="F26" s="31">
        <v>0.25503624020979559</v>
      </c>
      <c r="G26" s="31">
        <v>0.2602190390632394</v>
      </c>
      <c r="H26" s="31">
        <v>0.19983409198146942</v>
      </c>
      <c r="I26" s="31">
        <v>0.18218652813990591</v>
      </c>
      <c r="J26" s="31">
        <v>0.17786059941131691</v>
      </c>
      <c r="K26" s="31">
        <v>0.17210554199093939</v>
      </c>
      <c r="L26" s="31">
        <v>0.1501063083380163</v>
      </c>
      <c r="M26" s="31">
        <v>0.13220659293749196</v>
      </c>
      <c r="N26" s="31">
        <v>0.11905694446413854</v>
      </c>
      <c r="O26" s="31">
        <v>0.11986922186335032</v>
      </c>
      <c r="P26" s="31">
        <v>0.14645117228306417</v>
      </c>
      <c r="Q26" s="31">
        <v>0.13094704731930806</v>
      </c>
      <c r="R26" s="31">
        <v>0.11437148399895583</v>
      </c>
      <c r="S26" s="31">
        <v>0.12208864879835812</v>
      </c>
      <c r="T26" s="31">
        <v>0.11547282621451689</v>
      </c>
      <c r="U26" s="31">
        <v>0.10894329608168014</v>
      </c>
      <c r="V26" s="20">
        <f t="shared" si="3"/>
        <v>0</v>
      </c>
      <c r="W26" s="20"/>
      <c r="X26" s="20"/>
      <c r="Y26" s="20"/>
      <c r="Z26" s="20"/>
      <c r="AA26" s="20"/>
      <c r="AB26" s="20"/>
      <c r="AC26" s="20"/>
      <c r="AD26" s="20"/>
      <c r="AE26" s="20"/>
      <c r="AF26" s="20"/>
      <c r="AG26" s="20"/>
      <c r="AH26" s="20"/>
      <c r="AI26" s="20"/>
      <c r="AJ26" s="20"/>
      <c r="AK26" s="20"/>
      <c r="AL26" s="20"/>
      <c r="AM26" s="20"/>
      <c r="AN26" s="20"/>
    </row>
    <row r="27" spans="1:40" x14ac:dyDescent="0.3">
      <c r="A27" s="26">
        <v>6</v>
      </c>
      <c r="B27" s="27" t="s">
        <v>8</v>
      </c>
      <c r="C27" s="31">
        <v>6.1931282312960502E-2</v>
      </c>
      <c r="D27" s="31">
        <v>7.6121073188484142E-2</v>
      </c>
      <c r="E27" s="31">
        <v>8.7373084436216442E-2</v>
      </c>
      <c r="F27" s="31">
        <v>6.8582821348529915E-2</v>
      </c>
      <c r="G27" s="31">
        <v>6.4194380753686775E-2</v>
      </c>
      <c r="H27" s="31">
        <v>6.2266642808923994E-2</v>
      </c>
      <c r="I27" s="31">
        <v>5.9451028461173068E-2</v>
      </c>
      <c r="J27" s="31">
        <v>6.0786953282932307E-2</v>
      </c>
      <c r="K27" s="31">
        <v>5.6518234008210558E-2</v>
      </c>
      <c r="L27" s="31">
        <v>5.0780552732895952E-2</v>
      </c>
      <c r="M27" s="31">
        <v>5.2220212555004364E-2</v>
      </c>
      <c r="N27" s="31">
        <v>4.9168026445157387E-2</v>
      </c>
      <c r="O27" s="31">
        <v>4.3926622321252363E-2</v>
      </c>
      <c r="P27" s="31">
        <v>4.1259875975904171E-2</v>
      </c>
      <c r="Q27" s="31">
        <v>3.5182592360041794E-2</v>
      </c>
      <c r="R27" s="31">
        <v>3.9059940197661458E-2</v>
      </c>
      <c r="S27" s="31">
        <v>3.6441863624306257E-2</v>
      </c>
      <c r="T27" s="31">
        <v>3.1218338064401146E-2</v>
      </c>
      <c r="U27" s="31">
        <v>2.8729931175453506E-2</v>
      </c>
      <c r="V27" s="20">
        <f t="shared" si="3"/>
        <v>0</v>
      </c>
      <c r="W27" s="20"/>
      <c r="X27" s="20"/>
      <c r="Y27" s="20"/>
      <c r="Z27" s="20"/>
      <c r="AA27" s="20"/>
      <c r="AB27" s="20"/>
      <c r="AC27" s="20"/>
      <c r="AD27" s="20"/>
      <c r="AE27" s="20"/>
      <c r="AF27" s="20"/>
      <c r="AG27" s="20"/>
      <c r="AH27" s="20"/>
      <c r="AI27" s="20"/>
      <c r="AJ27" s="20"/>
      <c r="AK27" s="20"/>
      <c r="AL27" s="20"/>
      <c r="AM27" s="20"/>
      <c r="AN27" s="20"/>
    </row>
    <row r="28" spans="1:40" x14ac:dyDescent="0.3">
      <c r="A28" s="26">
        <v>7</v>
      </c>
      <c r="B28" s="27" t="s">
        <v>9</v>
      </c>
      <c r="C28" s="31">
        <v>8.0434709299926216E-2</v>
      </c>
      <c r="D28" s="31">
        <v>0.13402958257060424</v>
      </c>
      <c r="E28" s="31">
        <v>0.1733673445572543</v>
      </c>
      <c r="F28" s="31">
        <v>0.17307378686012978</v>
      </c>
      <c r="G28" s="31">
        <v>0.17148570444549782</v>
      </c>
      <c r="H28" s="31">
        <v>0.188916792480224</v>
      </c>
      <c r="I28" s="31">
        <v>0.18053405487225871</v>
      </c>
      <c r="J28" s="31">
        <v>0.17699607777739526</v>
      </c>
      <c r="K28" s="31">
        <v>0.17283112034164244</v>
      </c>
      <c r="L28" s="31">
        <v>0.17508728160423898</v>
      </c>
      <c r="M28" s="31">
        <v>0.17747349251695618</v>
      </c>
      <c r="N28" s="31">
        <v>0.17651315746115098</v>
      </c>
      <c r="O28" s="31">
        <v>0.17700147171297259</v>
      </c>
      <c r="P28" s="31">
        <v>0.14451251940398721</v>
      </c>
      <c r="Q28" s="31">
        <v>0.17393277178819555</v>
      </c>
      <c r="R28" s="31">
        <v>0.19682754866906998</v>
      </c>
      <c r="S28" s="31">
        <v>0.20262745907934207</v>
      </c>
      <c r="T28" s="31">
        <v>0.1988775407828326</v>
      </c>
      <c r="U28" s="31">
        <v>0.17253604083901899</v>
      </c>
      <c r="V28" s="20">
        <f t="shared" si="3"/>
        <v>0</v>
      </c>
      <c r="W28" s="20"/>
      <c r="X28" s="20"/>
      <c r="Y28" s="20"/>
      <c r="Z28" s="20"/>
      <c r="AA28" s="20"/>
      <c r="AB28" s="20"/>
      <c r="AC28" s="20"/>
      <c r="AD28" s="20"/>
      <c r="AE28" s="20"/>
      <c r="AF28" s="20"/>
      <c r="AG28" s="20"/>
      <c r="AH28" s="20"/>
      <c r="AI28" s="20"/>
      <c r="AJ28" s="20"/>
      <c r="AK28" s="20"/>
      <c r="AL28" s="20"/>
      <c r="AM28" s="20"/>
      <c r="AN28" s="20"/>
    </row>
    <row r="29" spans="1:40" x14ac:dyDescent="0.3">
      <c r="A29" s="26">
        <v>8</v>
      </c>
      <c r="B29" s="27" t="s">
        <v>10</v>
      </c>
      <c r="C29" s="31">
        <v>0.19966348255146887</v>
      </c>
      <c r="D29" s="31">
        <v>0.19730625246965791</v>
      </c>
      <c r="E29" s="31">
        <v>0.20134174267467428</v>
      </c>
      <c r="F29" s="31">
        <v>0.19352578842994711</v>
      </c>
      <c r="G29" s="31">
        <v>0.18884219415962814</v>
      </c>
      <c r="H29" s="31">
        <v>0.19408314610703156</v>
      </c>
      <c r="I29" s="31">
        <v>0.20297860519132604</v>
      </c>
      <c r="J29" s="31">
        <v>0.19662250956946464</v>
      </c>
      <c r="K29" s="31">
        <v>0.20112793857921696</v>
      </c>
      <c r="L29" s="31">
        <v>0.19518726725113833</v>
      </c>
      <c r="M29" s="31">
        <v>0.19653839193284822</v>
      </c>
      <c r="N29" s="31">
        <v>0.19895452478541831</v>
      </c>
      <c r="O29" s="31">
        <v>0.20228606746487879</v>
      </c>
      <c r="P29" s="31">
        <v>0.2402964757222098</v>
      </c>
      <c r="Q29" s="31">
        <v>0.23383292222927007</v>
      </c>
      <c r="R29" s="31">
        <v>0.20884778374420429</v>
      </c>
      <c r="S29" s="31">
        <v>0.20739808569542845</v>
      </c>
      <c r="T29" s="31">
        <v>0.21219461142989568</v>
      </c>
      <c r="U29" s="31">
        <v>0.22638980718024551</v>
      </c>
      <c r="V29" s="20">
        <f t="shared" si="3"/>
        <v>0</v>
      </c>
      <c r="W29" s="20"/>
      <c r="X29" s="20"/>
      <c r="Y29" s="20"/>
      <c r="Z29" s="20"/>
      <c r="AA29" s="20"/>
      <c r="AB29" s="20"/>
      <c r="AC29" s="20"/>
      <c r="AD29" s="20"/>
      <c r="AE29" s="20"/>
      <c r="AF29" s="20"/>
      <c r="AG29" s="20"/>
      <c r="AH29" s="20"/>
      <c r="AI29" s="20"/>
      <c r="AJ29" s="20"/>
      <c r="AK29" s="20"/>
      <c r="AL29" s="20"/>
      <c r="AM29" s="20"/>
      <c r="AN29" s="20"/>
    </row>
    <row r="30" spans="1:40" x14ac:dyDescent="0.3">
      <c r="A30" s="26">
        <v>9</v>
      </c>
      <c r="B30" s="27" t="s">
        <v>11</v>
      </c>
      <c r="C30" s="31">
        <v>2.5111034385895278E-2</v>
      </c>
      <c r="D30" s="31">
        <v>4.0554502750108044E-2</v>
      </c>
      <c r="E30" s="31">
        <v>5.6868121346171981E-2</v>
      </c>
      <c r="F30" s="31">
        <v>7.0887795000909137E-2</v>
      </c>
      <c r="G30" s="31">
        <v>8.1531431651611197E-2</v>
      </c>
      <c r="H30" s="31">
        <v>0.10432370255990565</v>
      </c>
      <c r="I30" s="31">
        <v>0.10810548951415674</v>
      </c>
      <c r="J30" s="31">
        <v>0.13287335312640736</v>
      </c>
      <c r="K30" s="31">
        <v>0.14292823015506062</v>
      </c>
      <c r="L30" s="31">
        <v>0.14584903430864699</v>
      </c>
      <c r="M30" s="31">
        <v>0.15242744409860556</v>
      </c>
      <c r="N30" s="31">
        <v>0.16633944340300449</v>
      </c>
      <c r="O30" s="31">
        <v>0.16361571652814541</v>
      </c>
      <c r="P30" s="31">
        <v>0.16618313330391241</v>
      </c>
      <c r="Q30" s="31">
        <v>0.16125254378456366</v>
      </c>
      <c r="R30" s="31">
        <v>0.15608628242530737</v>
      </c>
      <c r="S30" s="31">
        <v>0.1653913964417498</v>
      </c>
      <c r="T30" s="31">
        <v>0.16570932621804929</v>
      </c>
      <c r="U30" s="31">
        <v>0.16122362561154166</v>
      </c>
      <c r="V30" s="20">
        <f t="shared" si="3"/>
        <v>0</v>
      </c>
      <c r="W30" s="20"/>
      <c r="X30" s="20"/>
      <c r="Y30" s="20"/>
      <c r="Z30" s="20"/>
      <c r="AA30" s="20"/>
      <c r="AB30" s="20"/>
      <c r="AC30" s="20"/>
      <c r="AD30" s="20"/>
      <c r="AE30" s="20"/>
      <c r="AF30" s="20"/>
      <c r="AG30" s="20"/>
      <c r="AH30" s="20"/>
      <c r="AI30" s="20"/>
      <c r="AJ30" s="20"/>
      <c r="AK30" s="20"/>
      <c r="AL30" s="20"/>
      <c r="AM30" s="20"/>
      <c r="AN30" s="20"/>
    </row>
    <row r="31" spans="1:40" x14ac:dyDescent="0.3">
      <c r="A31" s="26">
        <v>10</v>
      </c>
      <c r="B31" s="27" t="s">
        <v>12</v>
      </c>
      <c r="C31" s="31">
        <v>5.9034102881108349E-4</v>
      </c>
      <c r="D31" s="31">
        <v>5.9872926696463036E-3</v>
      </c>
      <c r="E31" s="31">
        <v>5.0217208428920941E-3</v>
      </c>
      <c r="F31" s="31">
        <v>6.5208073343072355E-3</v>
      </c>
      <c r="G31" s="31">
        <v>7.4815930598689361E-3</v>
      </c>
      <c r="H31" s="31">
        <v>1.0030244492445353E-2</v>
      </c>
      <c r="I31" s="31">
        <v>1.1545077439972658E-2</v>
      </c>
      <c r="J31" s="31">
        <v>1.0603424649458626E-2</v>
      </c>
      <c r="K31" s="31">
        <v>1.2151972664503415E-2</v>
      </c>
      <c r="L31" s="31">
        <v>1.3574934817498226E-2</v>
      </c>
      <c r="M31" s="31">
        <v>1.1537163589301893E-2</v>
      </c>
      <c r="N31" s="31">
        <v>1.2515132233745039E-2</v>
      </c>
      <c r="O31" s="31">
        <v>1.330162275019417E-2</v>
      </c>
      <c r="P31" s="31">
        <v>9.1139475669115653E-3</v>
      </c>
      <c r="Q31" s="31">
        <v>1.1761792202794996E-2</v>
      </c>
      <c r="R31" s="31">
        <v>1.3337057130918976E-2</v>
      </c>
      <c r="S31" s="31">
        <v>1.5267595883308451E-2</v>
      </c>
      <c r="T31" s="31">
        <v>1.7144106231487891E-2</v>
      </c>
      <c r="U31" s="31">
        <v>1.2653019067064748E-2</v>
      </c>
      <c r="V31" s="20">
        <f t="shared" si="3"/>
        <v>0</v>
      </c>
      <c r="W31" s="20"/>
      <c r="X31" s="20"/>
      <c r="Y31" s="20"/>
      <c r="Z31" s="20"/>
      <c r="AA31" s="20"/>
      <c r="AB31" s="20"/>
      <c r="AC31" s="20"/>
      <c r="AD31" s="20"/>
      <c r="AE31" s="20"/>
      <c r="AF31" s="20"/>
      <c r="AG31" s="20"/>
      <c r="AH31" s="20"/>
      <c r="AI31" s="20"/>
      <c r="AJ31" s="20"/>
      <c r="AK31" s="20"/>
      <c r="AL31" s="20"/>
      <c r="AM31" s="20"/>
      <c r="AN31" s="20"/>
    </row>
    <row r="32" spans="1:40" x14ac:dyDescent="0.3">
      <c r="A32" s="26">
        <v>11</v>
      </c>
      <c r="B32" s="27" t="s">
        <v>13</v>
      </c>
      <c r="C32" s="31">
        <v>1.2003904208998879E-5</v>
      </c>
      <c r="D32" s="31">
        <v>1.0043897190064548E-4</v>
      </c>
      <c r="E32" s="31">
        <v>1.7178819709277789E-4</v>
      </c>
      <c r="F32" s="31">
        <v>2.5541554818658011E-4</v>
      </c>
      <c r="G32" s="31">
        <v>3.7627265325068893E-4</v>
      </c>
      <c r="H32" s="31">
        <v>4.0702332598199878E-4</v>
      </c>
      <c r="I32" s="31">
        <v>4.125287909373975E-4</v>
      </c>
      <c r="J32" s="31">
        <v>4.247262012152252E-4</v>
      </c>
      <c r="K32" s="31">
        <v>5.2708240218676155E-4</v>
      </c>
      <c r="L32" s="31">
        <v>5.9923656428933104E-4</v>
      </c>
      <c r="M32" s="31">
        <v>6.5431018685522125E-4</v>
      </c>
      <c r="N32" s="31">
        <v>6.0868079887596192E-4</v>
      </c>
      <c r="O32" s="31">
        <v>5.4596631373014012E-4</v>
      </c>
      <c r="P32" s="31">
        <v>5.1682517477233858E-4</v>
      </c>
      <c r="Q32" s="31">
        <v>5.3678998668867887E-4</v>
      </c>
      <c r="R32" s="31">
        <v>4.9720096369699205E-4</v>
      </c>
      <c r="S32" s="31">
        <v>4.3564361456079656E-4</v>
      </c>
      <c r="T32" s="31">
        <v>5.7725998433260815E-4</v>
      </c>
      <c r="U32" s="31">
        <v>4.4829139033911647E-4</v>
      </c>
      <c r="V32" s="20">
        <f t="shared" si="3"/>
        <v>0</v>
      </c>
      <c r="W32" s="20"/>
      <c r="X32" s="20"/>
      <c r="Y32" s="20"/>
      <c r="Z32" s="20"/>
      <c r="AA32" s="20"/>
      <c r="AB32" s="20"/>
      <c r="AC32" s="20"/>
      <c r="AD32" s="20"/>
      <c r="AE32" s="20"/>
      <c r="AF32" s="20"/>
      <c r="AG32" s="20"/>
      <c r="AH32" s="20"/>
      <c r="AI32" s="20"/>
      <c r="AJ32" s="20"/>
      <c r="AK32" s="20"/>
      <c r="AL32" s="20"/>
      <c r="AM32" s="20"/>
      <c r="AN32" s="20"/>
    </row>
    <row r="33" spans="1:40" x14ac:dyDescent="0.3">
      <c r="A33" s="26">
        <v>12</v>
      </c>
      <c r="B33" s="27" t="s">
        <v>14</v>
      </c>
      <c r="C33" s="31">
        <v>9.4365016330591675E-3</v>
      </c>
      <c r="D33" s="31">
        <v>4.9182623081030802E-2</v>
      </c>
      <c r="E33" s="31">
        <v>4.8748673989459111E-2</v>
      </c>
      <c r="F33" s="31">
        <v>4.4563384701734321E-2</v>
      </c>
      <c r="G33" s="31">
        <v>5.1657388455122119E-2</v>
      </c>
      <c r="H33" s="31">
        <v>5.8728103136197335E-2</v>
      </c>
      <c r="I33" s="31">
        <v>7.0829203711369179E-2</v>
      </c>
      <c r="J33" s="31">
        <v>6.5412395103247492E-2</v>
      </c>
      <c r="K33" s="31">
        <v>6.0898419620053872E-2</v>
      </c>
      <c r="L33" s="31">
        <v>9.0133900245458184E-2</v>
      </c>
      <c r="M33" s="31">
        <v>9.9584308966379056E-2</v>
      </c>
      <c r="N33" s="31">
        <v>0.10095389526130792</v>
      </c>
      <c r="O33" s="31">
        <v>9.9799258223095974E-2</v>
      </c>
      <c r="P33" s="31">
        <v>9.4070333802468278E-2</v>
      </c>
      <c r="Q33" s="31">
        <v>9.656318316234079E-2</v>
      </c>
      <c r="R33" s="31">
        <v>0.10388231882187282</v>
      </c>
      <c r="S33" s="31">
        <v>9.2524219398273586E-2</v>
      </c>
      <c r="T33" s="31">
        <v>0.1060462795754253</v>
      </c>
      <c r="U33" s="31">
        <v>0.10700295001719938</v>
      </c>
      <c r="V33" s="20">
        <f t="shared" si="3"/>
        <v>0</v>
      </c>
      <c r="W33" s="20"/>
      <c r="X33" s="20"/>
      <c r="Y33" s="20"/>
      <c r="Z33" s="20"/>
      <c r="AA33" s="20"/>
      <c r="AB33" s="20"/>
      <c r="AC33" s="20"/>
      <c r="AD33" s="20"/>
      <c r="AE33" s="20"/>
      <c r="AF33" s="20"/>
      <c r="AG33" s="20"/>
      <c r="AH33" s="20"/>
      <c r="AI33" s="20"/>
      <c r="AJ33" s="20"/>
      <c r="AK33" s="20"/>
      <c r="AL33" s="20"/>
      <c r="AM33" s="20"/>
      <c r="AN33" s="20"/>
    </row>
    <row r="34" spans="1:40" x14ac:dyDescent="0.3">
      <c r="A34" s="32">
        <v>13</v>
      </c>
      <c r="B34" s="33" t="s">
        <v>18</v>
      </c>
      <c r="C34" s="34">
        <v>0</v>
      </c>
      <c r="D34" s="34">
        <v>0</v>
      </c>
      <c r="E34" s="34">
        <v>0</v>
      </c>
      <c r="F34" s="34">
        <v>0</v>
      </c>
      <c r="G34" s="34">
        <v>0</v>
      </c>
      <c r="H34" s="34">
        <v>0</v>
      </c>
      <c r="I34" s="34">
        <v>0</v>
      </c>
      <c r="J34" s="34">
        <v>0</v>
      </c>
      <c r="K34" s="34">
        <v>0</v>
      </c>
      <c r="L34" s="34">
        <v>0</v>
      </c>
      <c r="M34" s="34">
        <v>0</v>
      </c>
      <c r="N34" s="34">
        <v>0</v>
      </c>
      <c r="O34" s="34">
        <v>0</v>
      </c>
      <c r="P34" s="34">
        <v>0</v>
      </c>
      <c r="Q34" s="34">
        <v>4.1987809428849958E-5</v>
      </c>
      <c r="R34" s="34">
        <v>1.1817224806966384E-3</v>
      </c>
      <c r="S34" s="34">
        <v>3.4223995881815308E-3</v>
      </c>
      <c r="T34" s="34">
        <v>4.0689422012362818E-3</v>
      </c>
      <c r="U34" s="34">
        <v>4.4229953684132113E-3</v>
      </c>
      <c r="V34" s="20">
        <f t="shared" si="3"/>
        <v>0</v>
      </c>
      <c r="W34" s="20"/>
      <c r="X34" s="20"/>
      <c r="Y34" s="20"/>
      <c r="Z34" s="20"/>
      <c r="AA34" s="20"/>
      <c r="AB34" s="20"/>
      <c r="AC34" s="20"/>
      <c r="AD34" s="20"/>
      <c r="AE34" s="20"/>
      <c r="AF34" s="20"/>
      <c r="AG34" s="20"/>
      <c r="AH34" s="20"/>
      <c r="AI34" s="20"/>
      <c r="AJ34" s="20"/>
      <c r="AK34" s="20"/>
      <c r="AL34" s="20"/>
      <c r="AM34" s="20"/>
      <c r="AN34" s="20"/>
    </row>
    <row r="35" spans="1:40" ht="15" customHeight="1" x14ac:dyDescent="0.3">
      <c r="A35" s="38" t="s">
        <v>15</v>
      </c>
      <c r="B35" s="38"/>
      <c r="C35" s="38"/>
      <c r="D35" s="38"/>
      <c r="E35" s="38"/>
      <c r="F35" s="38"/>
      <c r="G35" s="38"/>
      <c r="H35" s="38"/>
      <c r="I35" s="38"/>
      <c r="J35" s="38"/>
      <c r="K35" s="38"/>
      <c r="L35" s="38"/>
      <c r="M35" s="38"/>
      <c r="N35" s="38"/>
      <c r="O35" s="38"/>
      <c r="P35" s="38"/>
    </row>
    <row r="36" spans="1:40" x14ac:dyDescent="0.3">
      <c r="A36" s="2" t="s">
        <v>16</v>
      </c>
      <c r="B36" s="2"/>
      <c r="C36" s="2"/>
      <c r="D36" s="2"/>
      <c r="E36" s="2"/>
      <c r="F36" s="2"/>
      <c r="G36" s="2"/>
      <c r="H36" s="2"/>
      <c r="I36" s="2"/>
      <c r="J36" s="2"/>
      <c r="K36" s="2"/>
      <c r="L36" s="2"/>
      <c r="M36" s="2"/>
      <c r="N36" s="2"/>
      <c r="O36" s="2"/>
      <c r="P36" s="2"/>
    </row>
    <row r="37" spans="1:40" x14ac:dyDescent="0.3">
      <c r="A37" s="13" t="s">
        <v>28</v>
      </c>
      <c r="B37" s="13"/>
      <c r="C37" s="13"/>
      <c r="D37" s="13"/>
      <c r="E37" s="13"/>
      <c r="F37" s="13"/>
      <c r="G37" s="13"/>
      <c r="H37" s="13"/>
      <c r="I37" s="13"/>
      <c r="J37" s="13"/>
    </row>
    <row r="38" spans="1:40" x14ac:dyDescent="0.3">
      <c r="A38" s="35" t="s">
        <v>26</v>
      </c>
      <c r="B38" s="35"/>
      <c r="C38" s="35"/>
      <c r="D38" s="35"/>
      <c r="E38" s="35"/>
      <c r="F38" s="35"/>
      <c r="G38" s="35"/>
      <c r="H38" s="35"/>
      <c r="I38" s="35"/>
      <c r="J38" s="35"/>
      <c r="K38" s="2"/>
      <c r="L38" s="2"/>
      <c r="M38" s="2"/>
      <c r="N38" s="2"/>
      <c r="O38" s="2"/>
      <c r="P38" s="2"/>
    </row>
  </sheetData>
  <mergeCells count="7">
    <mergeCell ref="A38:J38"/>
    <mergeCell ref="A3:P3"/>
    <mergeCell ref="A5:N5"/>
    <mergeCell ref="A35:P35"/>
    <mergeCell ref="A4:P4"/>
    <mergeCell ref="A21:B21"/>
    <mergeCell ref="A7:B7"/>
  </mergeCells>
  <pageMargins left="0.7" right="0.7" top="0.75" bottom="0.75" header="0.3" footer="0.3"/>
  <pageSetup paperSize="9" scale="2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B62CF-C92A-4610-896A-7B73FFDF1DF1}">
  <dimension ref="A1:AN39"/>
  <sheetViews>
    <sheetView showGridLines="0" view="pageBreakPreview" zoomScale="98" zoomScaleNormal="100" zoomScaleSheetLayoutView="98" workbookViewId="0">
      <pane xSplit="2" ySplit="6" topLeftCell="C7" activePane="bottomRight" state="frozen"/>
      <selection pane="topRight" activeCell="C1" sqref="C1"/>
      <selection pane="bottomLeft" activeCell="A8" sqref="A8"/>
      <selection pane="bottomRight" activeCell="AI40" sqref="AI40"/>
    </sheetView>
  </sheetViews>
  <sheetFormatPr baseColWidth="10" defaultRowHeight="14.4" x14ac:dyDescent="0.3"/>
  <cols>
    <col min="1" max="1" width="12.6640625" customWidth="1"/>
    <col min="2" max="2" width="54.33203125" customWidth="1"/>
    <col min="3" max="21" width="12.109375" customWidth="1"/>
  </cols>
  <sheetData>
    <row r="1" spans="1:40" ht="42.75" customHeight="1" x14ac:dyDescent="0.3"/>
    <row r="2" spans="1:40" ht="32.25" customHeight="1" x14ac:dyDescent="0.3"/>
    <row r="3" spans="1:40" s="14" customFormat="1" ht="20.25" customHeight="1" x14ac:dyDescent="0.3">
      <c r="A3" s="36" t="s">
        <v>21</v>
      </c>
      <c r="B3" s="36"/>
      <c r="C3" s="36"/>
      <c r="D3" s="36"/>
      <c r="E3" s="36"/>
      <c r="F3" s="36"/>
      <c r="G3" s="36"/>
      <c r="H3" s="36"/>
      <c r="I3" s="36"/>
      <c r="J3" s="36"/>
      <c r="K3" s="36"/>
      <c r="L3" s="36"/>
      <c r="M3" s="36"/>
      <c r="N3" s="36"/>
      <c r="O3" s="15"/>
      <c r="P3" s="15"/>
    </row>
    <row r="4" spans="1:40" s="14" customFormat="1" ht="26.25" customHeight="1" x14ac:dyDescent="0.3">
      <c r="A4" s="36" t="s">
        <v>19</v>
      </c>
      <c r="B4" s="36"/>
      <c r="C4" s="36"/>
      <c r="D4" s="36"/>
      <c r="E4" s="36"/>
      <c r="F4" s="36"/>
      <c r="G4" s="36"/>
      <c r="H4" s="36"/>
      <c r="I4" s="36"/>
      <c r="J4" s="36"/>
      <c r="K4" s="36"/>
      <c r="L4" s="36"/>
      <c r="M4" s="36"/>
      <c r="N4" s="36"/>
      <c r="O4" s="15"/>
      <c r="P4" s="15"/>
    </row>
    <row r="5" spans="1:40" s="14" customFormat="1" ht="20.25" customHeight="1" x14ac:dyDescent="0.3">
      <c r="A5" s="37" t="s">
        <v>25</v>
      </c>
      <c r="B5" s="37"/>
      <c r="C5" s="37"/>
      <c r="D5" s="37"/>
      <c r="E5" s="12"/>
      <c r="F5" s="12"/>
      <c r="G5" s="12"/>
      <c r="H5" s="12"/>
      <c r="I5" s="12"/>
      <c r="J5" s="12"/>
      <c r="K5" s="12"/>
      <c r="L5" s="12"/>
      <c r="M5" s="12"/>
      <c r="N5" s="12"/>
      <c r="O5" s="12"/>
      <c r="P5" s="12"/>
    </row>
    <row r="6" spans="1:40" s="1" customFormat="1" ht="35.25" customHeight="1" x14ac:dyDescent="0.3">
      <c r="A6" s="3" t="s">
        <v>0</v>
      </c>
      <c r="B6" s="4" t="s">
        <v>1</v>
      </c>
      <c r="C6" s="4">
        <v>2007</v>
      </c>
      <c r="D6" s="4">
        <v>2008</v>
      </c>
      <c r="E6" s="4">
        <v>2009</v>
      </c>
      <c r="F6" s="4">
        <v>2010</v>
      </c>
      <c r="G6" s="4">
        <v>2011</v>
      </c>
      <c r="H6" s="4">
        <v>2012</v>
      </c>
      <c r="I6" s="4">
        <v>2013</v>
      </c>
      <c r="J6" s="4">
        <v>2014</v>
      </c>
      <c r="K6" s="4">
        <v>2015</v>
      </c>
      <c r="L6" s="4">
        <v>2016</v>
      </c>
      <c r="M6" s="4">
        <v>2017</v>
      </c>
      <c r="N6" s="4">
        <v>2018</v>
      </c>
      <c r="O6" s="4">
        <v>2019</v>
      </c>
      <c r="P6" s="4">
        <v>2020</v>
      </c>
      <c r="Q6" s="4">
        <v>2021</v>
      </c>
      <c r="R6" s="4">
        <v>2022</v>
      </c>
      <c r="S6" s="4">
        <v>2023</v>
      </c>
      <c r="T6" s="4">
        <v>2024</v>
      </c>
      <c r="U6" s="4">
        <v>2025</v>
      </c>
    </row>
    <row r="7" spans="1:40" s="1" customFormat="1" ht="15" customHeight="1" x14ac:dyDescent="0.3">
      <c r="A7" s="42" t="s">
        <v>20</v>
      </c>
      <c r="B7" s="43"/>
      <c r="C7" s="16">
        <f>SUM(C8:C20)</f>
        <v>2519462</v>
      </c>
      <c r="D7" s="16">
        <f t="shared" ref="D7:U7" si="0">SUM(D8:D20)</f>
        <v>9900849</v>
      </c>
      <c r="E7" s="16">
        <f t="shared" si="0"/>
        <v>13907318</v>
      </c>
      <c r="F7" s="16">
        <f t="shared" si="0"/>
        <v>21937713</v>
      </c>
      <c r="G7" s="16">
        <f t="shared" si="0"/>
        <v>29433368</v>
      </c>
      <c r="H7" s="16">
        <f t="shared" si="0"/>
        <v>34098484</v>
      </c>
      <c r="I7" s="16">
        <f t="shared" si="0"/>
        <v>37601611</v>
      </c>
      <c r="J7" s="16">
        <f t="shared" si="0"/>
        <v>45402622</v>
      </c>
      <c r="K7" s="16">
        <f t="shared" si="0"/>
        <v>61195143</v>
      </c>
      <c r="L7" s="16">
        <f t="shared" si="0"/>
        <v>80605122</v>
      </c>
      <c r="M7" s="16">
        <f t="shared" si="0"/>
        <v>67560580</v>
      </c>
      <c r="N7" s="16">
        <f t="shared" si="0"/>
        <v>64299872</v>
      </c>
      <c r="O7" s="16">
        <f t="shared" si="0"/>
        <v>71091869</v>
      </c>
      <c r="P7" s="16">
        <f t="shared" si="0"/>
        <v>58123382</v>
      </c>
      <c r="Q7" s="16">
        <f t="shared" si="0"/>
        <v>72729275</v>
      </c>
      <c r="R7" s="16">
        <f t="shared" si="0"/>
        <v>80718652</v>
      </c>
      <c r="S7" s="16">
        <f t="shared" si="0"/>
        <v>86803266</v>
      </c>
      <c r="T7" s="16">
        <f t="shared" si="0"/>
        <v>90071819</v>
      </c>
      <c r="U7" s="16">
        <f t="shared" si="0"/>
        <v>24158791</v>
      </c>
      <c r="V7" s="19"/>
      <c r="W7" s="19"/>
      <c r="X7" s="19"/>
      <c r="Y7" s="19"/>
      <c r="Z7" s="19"/>
      <c r="AA7" s="19"/>
      <c r="AB7" s="19"/>
      <c r="AC7" s="19"/>
      <c r="AD7" s="19"/>
      <c r="AE7" s="19"/>
      <c r="AF7" s="19"/>
      <c r="AG7" s="19"/>
      <c r="AH7" s="19"/>
      <c r="AI7" s="19"/>
      <c r="AJ7" s="19"/>
      <c r="AK7" s="19"/>
      <c r="AL7" s="19"/>
      <c r="AM7" s="19"/>
      <c r="AN7" s="19"/>
    </row>
    <row r="8" spans="1:40" x14ac:dyDescent="0.3">
      <c r="A8" s="5">
        <v>1</v>
      </c>
      <c r="B8" s="6" t="s">
        <v>3</v>
      </c>
      <c r="C8" s="17">
        <v>265893</v>
      </c>
      <c r="D8" s="18">
        <v>1061970</v>
      </c>
      <c r="E8" s="17">
        <v>1133768</v>
      </c>
      <c r="F8" s="18">
        <v>783891</v>
      </c>
      <c r="G8" s="17">
        <v>1103615</v>
      </c>
      <c r="H8" s="18">
        <v>1293146</v>
      </c>
      <c r="I8" s="17">
        <v>1571060</v>
      </c>
      <c r="J8" s="18">
        <v>1610683</v>
      </c>
      <c r="K8" s="17">
        <v>2047688</v>
      </c>
      <c r="L8" s="18">
        <v>2279261</v>
      </c>
      <c r="M8" s="17">
        <v>1648455</v>
      </c>
      <c r="N8" s="18">
        <v>1628323</v>
      </c>
      <c r="O8" s="17">
        <v>2117567</v>
      </c>
      <c r="P8" s="17">
        <v>1839910</v>
      </c>
      <c r="Q8" s="17">
        <v>2094887</v>
      </c>
      <c r="R8" s="17">
        <v>2234407</v>
      </c>
      <c r="S8" s="17">
        <v>2205686</v>
      </c>
      <c r="T8" s="17">
        <v>2049082</v>
      </c>
      <c r="U8" s="17">
        <v>688661</v>
      </c>
      <c r="W8" s="21"/>
      <c r="X8" s="21"/>
      <c r="Y8" s="21"/>
      <c r="Z8" s="21"/>
      <c r="AA8" s="21"/>
      <c r="AB8" s="21"/>
      <c r="AC8" s="21"/>
    </row>
    <row r="9" spans="1:40" x14ac:dyDescent="0.3">
      <c r="A9" s="5">
        <v>2</v>
      </c>
      <c r="B9" s="6" t="s">
        <v>4</v>
      </c>
      <c r="C9" s="17">
        <v>487532</v>
      </c>
      <c r="D9" s="18">
        <v>1446075</v>
      </c>
      <c r="E9" s="17">
        <v>1908594</v>
      </c>
      <c r="F9" s="18">
        <v>3369211</v>
      </c>
      <c r="G9" s="17">
        <v>3807339</v>
      </c>
      <c r="H9" s="18">
        <v>4434617</v>
      </c>
      <c r="I9" s="17">
        <v>4492167</v>
      </c>
      <c r="J9" s="18">
        <v>4787639</v>
      </c>
      <c r="K9" s="17">
        <v>5455272</v>
      </c>
      <c r="L9" s="18">
        <v>6331400</v>
      </c>
      <c r="M9" s="17">
        <v>7278208</v>
      </c>
      <c r="N9" s="18">
        <v>8330687</v>
      </c>
      <c r="O9" s="17">
        <v>8776487</v>
      </c>
      <c r="P9" s="17">
        <v>6510490</v>
      </c>
      <c r="Q9" s="17">
        <v>8102816</v>
      </c>
      <c r="R9" s="17">
        <v>8751820</v>
      </c>
      <c r="S9" s="17">
        <v>8729343</v>
      </c>
      <c r="T9" s="17">
        <v>8885213</v>
      </c>
      <c r="U9" s="17">
        <v>2063624</v>
      </c>
    </row>
    <row r="10" spans="1:40" x14ac:dyDescent="0.3">
      <c r="A10" s="5">
        <v>3</v>
      </c>
      <c r="B10" s="6" t="s">
        <v>5</v>
      </c>
      <c r="C10" s="17">
        <v>1545</v>
      </c>
      <c r="D10" s="18">
        <v>47966</v>
      </c>
      <c r="E10" s="17">
        <v>95582</v>
      </c>
      <c r="F10" s="18">
        <v>265006</v>
      </c>
      <c r="G10" s="17">
        <v>455785</v>
      </c>
      <c r="H10" s="18">
        <v>517266</v>
      </c>
      <c r="I10" s="17">
        <v>583899</v>
      </c>
      <c r="J10" s="18">
        <v>670852</v>
      </c>
      <c r="K10" s="17">
        <v>860779</v>
      </c>
      <c r="L10" s="18">
        <v>1011823</v>
      </c>
      <c r="M10" s="17">
        <v>1102453</v>
      </c>
      <c r="N10" s="18">
        <v>1127196</v>
      </c>
      <c r="O10" s="17">
        <v>1120852</v>
      </c>
      <c r="P10" s="17">
        <v>770040</v>
      </c>
      <c r="Q10" s="17">
        <v>975651</v>
      </c>
      <c r="R10" s="17">
        <v>1054959</v>
      </c>
      <c r="S10" s="17">
        <v>1041990</v>
      </c>
      <c r="T10" s="17">
        <v>984637</v>
      </c>
      <c r="U10" s="17">
        <v>291166</v>
      </c>
    </row>
    <row r="11" spans="1:40" x14ac:dyDescent="0.3">
      <c r="A11" s="5">
        <v>4</v>
      </c>
      <c r="B11" s="6" t="s">
        <v>6</v>
      </c>
      <c r="C11" s="17">
        <v>402636</v>
      </c>
      <c r="D11" s="18">
        <v>1505599</v>
      </c>
      <c r="E11" s="17">
        <v>2041824</v>
      </c>
      <c r="F11" s="18">
        <v>3654432</v>
      </c>
      <c r="G11" s="17">
        <v>4007416</v>
      </c>
      <c r="H11" s="18">
        <v>4207124</v>
      </c>
      <c r="I11" s="17">
        <v>4834603</v>
      </c>
      <c r="J11" s="18">
        <v>7699184</v>
      </c>
      <c r="K11" s="17">
        <v>8523724</v>
      </c>
      <c r="L11" s="18">
        <v>9729655</v>
      </c>
      <c r="M11" s="17">
        <v>8933217</v>
      </c>
      <c r="N11" s="18">
        <v>9359366</v>
      </c>
      <c r="O11" s="17">
        <v>10194359</v>
      </c>
      <c r="P11" s="17">
        <v>6819470</v>
      </c>
      <c r="Q11" s="17">
        <v>7853457</v>
      </c>
      <c r="R11" s="17">
        <v>9710957</v>
      </c>
      <c r="S11" s="17">
        <v>10770774</v>
      </c>
      <c r="T11" s="17">
        <v>10200889</v>
      </c>
      <c r="U11" s="17">
        <v>3501337</v>
      </c>
    </row>
    <row r="12" spans="1:40" x14ac:dyDescent="0.3">
      <c r="A12" s="5">
        <v>5</v>
      </c>
      <c r="B12" s="6" t="s">
        <v>7</v>
      </c>
      <c r="C12" s="17">
        <v>269899</v>
      </c>
      <c r="D12" s="18">
        <v>912621</v>
      </c>
      <c r="E12" s="17">
        <v>1154305</v>
      </c>
      <c r="F12" s="18">
        <v>2511139</v>
      </c>
      <c r="G12" s="17">
        <v>2722500</v>
      </c>
      <c r="H12" s="18">
        <v>2696980</v>
      </c>
      <c r="I12" s="17">
        <v>2769567</v>
      </c>
      <c r="J12" s="18">
        <v>5407158</v>
      </c>
      <c r="K12" s="17">
        <v>7599871</v>
      </c>
      <c r="L12" s="18">
        <v>11455346</v>
      </c>
      <c r="M12" s="17">
        <v>7840398</v>
      </c>
      <c r="N12" s="18">
        <v>3928094</v>
      </c>
      <c r="O12" s="17">
        <v>4240644</v>
      </c>
      <c r="P12" s="17">
        <v>3055860</v>
      </c>
      <c r="Q12" s="17">
        <v>3815417</v>
      </c>
      <c r="R12" s="17">
        <v>4120536</v>
      </c>
      <c r="S12" s="17">
        <v>4648329</v>
      </c>
      <c r="T12" s="17">
        <v>4429216</v>
      </c>
      <c r="U12" s="17">
        <v>992199</v>
      </c>
    </row>
    <row r="13" spans="1:40" x14ac:dyDescent="0.3">
      <c r="A13" s="5">
        <v>6</v>
      </c>
      <c r="B13" s="6" t="s">
        <v>8</v>
      </c>
      <c r="C13" s="17">
        <v>28884</v>
      </c>
      <c r="D13" s="18">
        <v>151519</v>
      </c>
      <c r="E13" s="17">
        <v>267499</v>
      </c>
      <c r="F13" s="18">
        <v>382840</v>
      </c>
      <c r="G13" s="17">
        <v>459617</v>
      </c>
      <c r="H13" s="18">
        <v>448290</v>
      </c>
      <c r="I13" s="17">
        <v>452989</v>
      </c>
      <c r="J13" s="18">
        <v>758992</v>
      </c>
      <c r="K13" s="17">
        <v>1008049</v>
      </c>
      <c r="L13" s="18">
        <v>1613234</v>
      </c>
      <c r="M13" s="17">
        <v>1212672</v>
      </c>
      <c r="N13" s="18">
        <v>970753</v>
      </c>
      <c r="O13" s="17">
        <v>929888</v>
      </c>
      <c r="P13" s="17">
        <v>851296</v>
      </c>
      <c r="Q13" s="17">
        <v>854084</v>
      </c>
      <c r="R13" s="17">
        <v>977200</v>
      </c>
      <c r="S13" s="17">
        <v>1020052</v>
      </c>
      <c r="T13" s="17">
        <v>925289</v>
      </c>
      <c r="U13" s="17">
        <v>202098</v>
      </c>
    </row>
    <row r="14" spans="1:40" x14ac:dyDescent="0.3">
      <c r="A14" s="5">
        <v>7</v>
      </c>
      <c r="B14" s="6" t="s">
        <v>9</v>
      </c>
      <c r="C14" s="17">
        <v>41807</v>
      </c>
      <c r="D14" s="18">
        <v>260472</v>
      </c>
      <c r="E14" s="17">
        <v>456486</v>
      </c>
      <c r="F14" s="18">
        <v>755466</v>
      </c>
      <c r="G14" s="17">
        <v>888812</v>
      </c>
      <c r="H14" s="18">
        <v>881945</v>
      </c>
      <c r="I14" s="17">
        <v>863632</v>
      </c>
      <c r="J14" s="18">
        <v>1055052</v>
      </c>
      <c r="K14" s="17">
        <v>1262349</v>
      </c>
      <c r="L14" s="18">
        <v>1758097</v>
      </c>
      <c r="M14" s="17">
        <v>1820730</v>
      </c>
      <c r="N14" s="18">
        <v>1780724</v>
      </c>
      <c r="O14" s="17">
        <v>1784944</v>
      </c>
      <c r="P14" s="17">
        <v>1421775</v>
      </c>
      <c r="Q14" s="17">
        <v>1882172</v>
      </c>
      <c r="R14" s="17">
        <v>2051749</v>
      </c>
      <c r="S14" s="17">
        <v>2245527</v>
      </c>
      <c r="T14" s="17">
        <v>2347122</v>
      </c>
      <c r="U14" s="17">
        <v>526356</v>
      </c>
    </row>
    <row r="15" spans="1:40" x14ac:dyDescent="0.3">
      <c r="A15" s="5">
        <v>8</v>
      </c>
      <c r="B15" s="6" t="s">
        <v>10</v>
      </c>
      <c r="C15" s="17">
        <v>988935</v>
      </c>
      <c r="D15" s="18">
        <v>4059729</v>
      </c>
      <c r="E15" s="17">
        <v>5892455</v>
      </c>
      <c r="F15" s="18">
        <v>8596529</v>
      </c>
      <c r="G15" s="17">
        <v>11041371</v>
      </c>
      <c r="H15" s="18">
        <v>14012560</v>
      </c>
      <c r="I15" s="17">
        <v>15841731</v>
      </c>
      <c r="J15" s="18">
        <v>16236232</v>
      </c>
      <c r="K15" s="17">
        <v>20163126</v>
      </c>
      <c r="L15" s="18">
        <v>23109419</v>
      </c>
      <c r="M15" s="17">
        <v>24341059</v>
      </c>
      <c r="N15" s="18">
        <v>28122311</v>
      </c>
      <c r="O15" s="17">
        <v>32058991</v>
      </c>
      <c r="P15" s="17">
        <v>28288787</v>
      </c>
      <c r="Q15" s="17">
        <v>36612116</v>
      </c>
      <c r="R15" s="17">
        <v>39798640</v>
      </c>
      <c r="S15" s="17">
        <v>43264809</v>
      </c>
      <c r="T15" s="17">
        <v>46086620</v>
      </c>
      <c r="U15" s="17">
        <v>12587839</v>
      </c>
    </row>
    <row r="16" spans="1:40" x14ac:dyDescent="0.3">
      <c r="A16" s="5">
        <v>9</v>
      </c>
      <c r="B16" s="6" t="s">
        <v>11</v>
      </c>
      <c r="C16" s="17">
        <v>18020</v>
      </c>
      <c r="D16" s="18">
        <v>79998</v>
      </c>
      <c r="E16" s="17">
        <v>265833</v>
      </c>
      <c r="F16" s="18">
        <v>228683</v>
      </c>
      <c r="G16" s="17">
        <v>296742</v>
      </c>
      <c r="H16" s="18">
        <v>303746</v>
      </c>
      <c r="I16" s="17">
        <v>340278</v>
      </c>
      <c r="J16" s="18">
        <v>1231819</v>
      </c>
      <c r="K16" s="17">
        <v>7367533</v>
      </c>
      <c r="L16" s="18">
        <v>12471864</v>
      </c>
      <c r="M16" s="17">
        <v>4270510</v>
      </c>
      <c r="N16" s="18">
        <v>994797</v>
      </c>
      <c r="O16" s="17">
        <v>1104403</v>
      </c>
      <c r="P16" s="17">
        <v>1069632</v>
      </c>
      <c r="Q16" s="17">
        <v>1304999</v>
      </c>
      <c r="R16" s="17">
        <v>1423964</v>
      </c>
      <c r="S16" s="17">
        <v>1790392</v>
      </c>
      <c r="T16" s="17">
        <v>1760234</v>
      </c>
      <c r="U16" s="17">
        <v>327011</v>
      </c>
    </row>
    <row r="17" spans="1:40" x14ac:dyDescent="0.3">
      <c r="A17" s="5">
        <v>10</v>
      </c>
      <c r="B17" s="6" t="s">
        <v>12</v>
      </c>
      <c r="C17" s="17">
        <v>1935</v>
      </c>
      <c r="D17" s="18">
        <v>24312</v>
      </c>
      <c r="E17" s="17">
        <v>54761</v>
      </c>
      <c r="F17" s="18">
        <v>113098</v>
      </c>
      <c r="G17" s="17">
        <v>175682</v>
      </c>
      <c r="H17" s="18">
        <v>270544</v>
      </c>
      <c r="I17" s="17">
        <v>371548</v>
      </c>
      <c r="J17" s="18">
        <v>355471</v>
      </c>
      <c r="K17" s="17">
        <v>460828</v>
      </c>
      <c r="L17" s="18">
        <v>535094</v>
      </c>
      <c r="M17" s="17">
        <v>561646</v>
      </c>
      <c r="N17" s="18">
        <v>731792</v>
      </c>
      <c r="O17" s="17">
        <v>880074</v>
      </c>
      <c r="P17" s="17">
        <v>619600</v>
      </c>
      <c r="Q17" s="17">
        <v>947415</v>
      </c>
      <c r="R17" s="17">
        <v>1164148</v>
      </c>
      <c r="S17" s="17">
        <v>1373445</v>
      </c>
      <c r="T17" s="17">
        <v>1649777</v>
      </c>
      <c r="U17" s="17">
        <v>317438</v>
      </c>
    </row>
    <row r="18" spans="1:40" x14ac:dyDescent="0.3">
      <c r="A18" s="5">
        <v>11</v>
      </c>
      <c r="B18" s="6" t="s">
        <v>13</v>
      </c>
      <c r="C18" s="17">
        <v>63</v>
      </c>
      <c r="D18" s="18">
        <v>173</v>
      </c>
      <c r="E18" s="17">
        <v>620</v>
      </c>
      <c r="F18" s="18">
        <v>1115</v>
      </c>
      <c r="G18" s="17">
        <v>2595</v>
      </c>
      <c r="H18" s="18">
        <v>4179</v>
      </c>
      <c r="I18" s="17">
        <v>3934</v>
      </c>
      <c r="J18" s="18">
        <v>5064</v>
      </c>
      <c r="K18" s="17">
        <v>6890</v>
      </c>
      <c r="L18" s="18">
        <v>8679</v>
      </c>
      <c r="M18" s="17">
        <v>11190</v>
      </c>
      <c r="N18" s="18">
        <v>14142</v>
      </c>
      <c r="O18" s="17">
        <v>15667</v>
      </c>
      <c r="P18" s="17">
        <v>14739</v>
      </c>
      <c r="Q18" s="17">
        <v>21331</v>
      </c>
      <c r="R18" s="17">
        <v>25123</v>
      </c>
      <c r="S18" s="17">
        <v>30361</v>
      </c>
      <c r="T18" s="17">
        <v>35094</v>
      </c>
      <c r="U18" s="17">
        <v>1751</v>
      </c>
    </row>
    <row r="19" spans="1:40" x14ac:dyDescent="0.3">
      <c r="A19" s="5">
        <v>12</v>
      </c>
      <c r="B19" s="6" t="s">
        <v>14</v>
      </c>
      <c r="C19" s="17">
        <v>12313</v>
      </c>
      <c r="D19" s="18">
        <v>350415</v>
      </c>
      <c r="E19" s="17">
        <v>635591</v>
      </c>
      <c r="F19" s="18">
        <v>1276303</v>
      </c>
      <c r="G19" s="17">
        <v>4471894</v>
      </c>
      <c r="H19" s="18">
        <v>5028087</v>
      </c>
      <c r="I19" s="17">
        <v>5476203</v>
      </c>
      <c r="J19" s="18">
        <v>5584476</v>
      </c>
      <c r="K19" s="17">
        <v>6439034</v>
      </c>
      <c r="L19" s="18">
        <v>10301250</v>
      </c>
      <c r="M19" s="17">
        <v>8540042</v>
      </c>
      <c r="N19" s="18">
        <v>7311687</v>
      </c>
      <c r="O19" s="17">
        <v>7867993</v>
      </c>
      <c r="P19" s="17">
        <v>6861783</v>
      </c>
      <c r="Q19" s="17">
        <v>8264551</v>
      </c>
      <c r="R19" s="17">
        <v>9394613</v>
      </c>
      <c r="S19" s="17">
        <v>9657495</v>
      </c>
      <c r="T19" s="17">
        <v>10685713</v>
      </c>
      <c r="U19" s="17">
        <v>2649969</v>
      </c>
    </row>
    <row r="20" spans="1:40" ht="14.25" customHeight="1" x14ac:dyDescent="0.3">
      <c r="A20" s="5">
        <v>13</v>
      </c>
      <c r="B20" s="6" t="s">
        <v>18</v>
      </c>
      <c r="C20" s="17">
        <v>0</v>
      </c>
      <c r="D20" s="18">
        <v>0</v>
      </c>
      <c r="E20" s="17">
        <v>0</v>
      </c>
      <c r="F20" s="18">
        <v>0</v>
      </c>
      <c r="G20" s="17">
        <v>0</v>
      </c>
      <c r="H20" s="18">
        <v>0</v>
      </c>
      <c r="I20" s="17">
        <v>0</v>
      </c>
      <c r="J20" s="18">
        <v>0</v>
      </c>
      <c r="K20" s="17">
        <v>0</v>
      </c>
      <c r="L20" s="18">
        <v>0</v>
      </c>
      <c r="M20" s="17">
        <v>0</v>
      </c>
      <c r="N20" s="18">
        <v>0</v>
      </c>
      <c r="O20" s="17">
        <v>0</v>
      </c>
      <c r="P20" s="17">
        <v>0</v>
      </c>
      <c r="Q20" s="17">
        <v>379</v>
      </c>
      <c r="R20" s="17">
        <v>10536</v>
      </c>
      <c r="S20" s="17">
        <v>25063</v>
      </c>
      <c r="T20" s="17">
        <v>32933</v>
      </c>
      <c r="U20" s="17">
        <v>9342</v>
      </c>
    </row>
    <row r="21" spans="1:40" s="1" customFormat="1" ht="15" customHeight="1" x14ac:dyDescent="0.3">
      <c r="A21" s="42" t="s">
        <v>2</v>
      </c>
      <c r="B21" s="43"/>
      <c r="C21" s="8">
        <v>0.99999999999999989</v>
      </c>
      <c r="D21" s="8">
        <v>0.99999999999999989</v>
      </c>
      <c r="E21" s="8">
        <v>1.0000000000000002</v>
      </c>
      <c r="F21" s="8">
        <v>1.0000000000000002</v>
      </c>
      <c r="G21" s="8">
        <v>1</v>
      </c>
      <c r="H21" s="8">
        <v>1</v>
      </c>
      <c r="I21" s="8">
        <v>1</v>
      </c>
      <c r="J21" s="8">
        <v>0.99999999999999989</v>
      </c>
      <c r="K21" s="8">
        <v>0.99999999999999989</v>
      </c>
      <c r="L21" s="8">
        <v>1</v>
      </c>
      <c r="M21" s="8">
        <v>1</v>
      </c>
      <c r="N21" s="8">
        <v>1</v>
      </c>
      <c r="O21" s="8">
        <v>1</v>
      </c>
      <c r="P21" s="8">
        <v>1</v>
      </c>
      <c r="Q21" s="8">
        <v>0.99999999999999989</v>
      </c>
      <c r="R21" s="8">
        <v>1</v>
      </c>
      <c r="S21" s="8">
        <v>1</v>
      </c>
      <c r="T21" s="8">
        <v>1</v>
      </c>
      <c r="U21" s="8">
        <v>1</v>
      </c>
      <c r="V21" s="19"/>
      <c r="W21" s="19"/>
      <c r="X21" s="19"/>
      <c r="Y21" s="19"/>
      <c r="Z21" s="19"/>
      <c r="AA21" s="19"/>
      <c r="AB21" s="19"/>
      <c r="AC21" s="19"/>
      <c r="AD21" s="19"/>
      <c r="AE21" s="19"/>
      <c r="AF21" s="19"/>
      <c r="AG21" s="19"/>
      <c r="AH21" s="19"/>
      <c r="AI21" s="19"/>
      <c r="AJ21" s="19"/>
      <c r="AK21" s="19"/>
      <c r="AL21" s="19"/>
      <c r="AM21" s="19"/>
      <c r="AN21" s="19"/>
    </row>
    <row r="22" spans="1:40" x14ac:dyDescent="0.3">
      <c r="A22" s="5">
        <v>1</v>
      </c>
      <c r="B22" s="6" t="s">
        <v>3</v>
      </c>
      <c r="C22" s="7">
        <v>0.10553562625671671</v>
      </c>
      <c r="D22" s="7">
        <v>0.10726049856936511</v>
      </c>
      <c r="E22" s="7">
        <v>8.1523123293793964E-2</v>
      </c>
      <c r="F22" s="7">
        <v>3.5732576134987273E-2</v>
      </c>
      <c r="G22" s="7">
        <v>3.7495369201377159E-2</v>
      </c>
      <c r="H22" s="7">
        <v>3.7923856086974427E-2</v>
      </c>
      <c r="I22" s="7">
        <v>4.1781720469370315E-2</v>
      </c>
      <c r="J22" s="7">
        <v>3.547555028870359E-2</v>
      </c>
      <c r="K22" s="7">
        <v>3.3461609853579391E-2</v>
      </c>
      <c r="L22" s="7">
        <v>2.8276875506745094E-2</v>
      </c>
      <c r="M22" s="7">
        <v>2.4399657314960885E-2</v>
      </c>
      <c r="N22" s="7">
        <v>2.5323891780064507E-2</v>
      </c>
      <c r="O22" s="7">
        <v>2.9786345889992006E-2</v>
      </c>
      <c r="P22" s="7">
        <v>3.1655246764546494E-2</v>
      </c>
      <c r="Q22" s="7">
        <v>2.8803903242538852E-2</v>
      </c>
      <c r="R22" s="7">
        <v>2.7681421141671197E-2</v>
      </c>
      <c r="S22" s="7">
        <v>2.5410172930589961E-2</v>
      </c>
      <c r="T22" s="7">
        <v>2.2749423990204971E-2</v>
      </c>
      <c r="U22" s="7">
        <v>2.8505606923790186E-2</v>
      </c>
      <c r="V22" s="20"/>
      <c r="W22" s="20"/>
      <c r="X22" s="20"/>
      <c r="Y22" s="20"/>
      <c r="Z22" s="20"/>
      <c r="AA22" s="20"/>
      <c r="AB22" s="20"/>
      <c r="AC22" s="20"/>
      <c r="AD22" s="20"/>
      <c r="AE22" s="20"/>
      <c r="AF22" s="20"/>
      <c r="AG22" s="20"/>
      <c r="AH22" s="20"/>
      <c r="AI22" s="20"/>
      <c r="AJ22" s="20"/>
      <c r="AK22" s="20"/>
      <c r="AL22" s="20"/>
      <c r="AM22" s="20"/>
      <c r="AN22" s="20"/>
    </row>
    <row r="23" spans="1:40" x14ac:dyDescent="0.3">
      <c r="A23" s="5">
        <v>2</v>
      </c>
      <c r="B23" s="6" t="s">
        <v>4</v>
      </c>
      <c r="C23" s="7">
        <v>0.19350639144388762</v>
      </c>
      <c r="D23" s="7">
        <v>0.14605565643915991</v>
      </c>
      <c r="E23" s="7">
        <v>0.13723666921256852</v>
      </c>
      <c r="F23" s="7">
        <v>0.15358077662881267</v>
      </c>
      <c r="G23" s="7">
        <v>0.12935451355753783</v>
      </c>
      <c r="H23" s="7">
        <v>0.13005320119217031</v>
      </c>
      <c r="I23" s="7">
        <v>0.11946740792568701</v>
      </c>
      <c r="J23" s="7">
        <v>0.10544851352417488</v>
      </c>
      <c r="K23" s="7">
        <v>8.9145506204634573E-2</v>
      </c>
      <c r="L23" s="7">
        <v>7.8548358254454345E-2</v>
      </c>
      <c r="M23" s="7">
        <v>0.10772861926288969</v>
      </c>
      <c r="N23" s="7">
        <v>0.12955993131681506</v>
      </c>
      <c r="O23" s="7">
        <v>0.12345275378820045</v>
      </c>
      <c r="P23" s="7">
        <v>0.11201154812361057</v>
      </c>
      <c r="Q23" s="7">
        <v>0.11141065272546716</v>
      </c>
      <c r="R23" s="7">
        <v>0.108423763072753</v>
      </c>
      <c r="S23" s="7">
        <v>0.10056468382191978</v>
      </c>
      <c r="T23" s="7">
        <v>9.8645870580231096E-2</v>
      </c>
      <c r="U23" s="7">
        <v>8.5419175156571367E-2</v>
      </c>
      <c r="V23" s="20"/>
      <c r="W23" s="20"/>
      <c r="X23" s="20"/>
      <c r="Y23" s="20"/>
      <c r="Z23" s="20"/>
      <c r="AA23" s="20"/>
      <c r="AB23" s="20"/>
      <c r="AC23" s="20"/>
      <c r="AD23" s="20"/>
      <c r="AE23" s="20"/>
      <c r="AF23" s="20"/>
      <c r="AG23" s="20"/>
      <c r="AH23" s="20"/>
      <c r="AI23" s="20"/>
      <c r="AJ23" s="20"/>
      <c r="AK23" s="20"/>
      <c r="AL23" s="20"/>
      <c r="AM23" s="20"/>
      <c r="AN23" s="20"/>
    </row>
    <row r="24" spans="1:40" x14ac:dyDescent="0.3">
      <c r="A24" s="5">
        <v>3</v>
      </c>
      <c r="B24" s="6" t="s">
        <v>5</v>
      </c>
      <c r="C24" s="7">
        <v>6.1322615701288612E-4</v>
      </c>
      <c r="D24" s="7">
        <v>4.8446350408939678E-3</v>
      </c>
      <c r="E24" s="7">
        <v>6.8727845296986806E-3</v>
      </c>
      <c r="F24" s="7">
        <v>1.2079928295169146E-2</v>
      </c>
      <c r="G24" s="7">
        <v>1.5485315849684617E-2</v>
      </c>
      <c r="H24" s="7">
        <v>1.5169765318598915E-2</v>
      </c>
      <c r="I24" s="7">
        <v>1.5528563390541964E-2</v>
      </c>
      <c r="J24" s="7">
        <v>1.4775622429911647E-2</v>
      </c>
      <c r="K24" s="7">
        <v>1.4066132666770629E-2</v>
      </c>
      <c r="L24" s="7">
        <v>1.2552837523153925E-2</v>
      </c>
      <c r="M24" s="7">
        <v>1.6317991941454616E-2</v>
      </c>
      <c r="N24" s="7">
        <v>1.7530299282710857E-2</v>
      </c>
      <c r="O24" s="7">
        <v>1.5766247473392492E-2</v>
      </c>
      <c r="P24" s="7">
        <v>1.32483687890013E-2</v>
      </c>
      <c r="Q24" s="7">
        <v>1.3414831922908623E-2</v>
      </c>
      <c r="R24" s="7">
        <v>1.306958148904667E-2</v>
      </c>
      <c r="S24" s="7">
        <v>1.2004041414755062E-2</v>
      </c>
      <c r="T24" s="7">
        <v>1.0931687745753198E-2</v>
      </c>
      <c r="U24" s="7">
        <v>1.2052175955328228E-2</v>
      </c>
      <c r="V24" s="20"/>
      <c r="W24" s="20"/>
      <c r="X24" s="20"/>
      <c r="Y24" s="20"/>
      <c r="Z24" s="20"/>
      <c r="AA24" s="20"/>
      <c r="AB24" s="20"/>
      <c r="AC24" s="20"/>
      <c r="AD24" s="20"/>
      <c r="AE24" s="20"/>
      <c r="AF24" s="20"/>
      <c r="AG24" s="20"/>
      <c r="AH24" s="20"/>
      <c r="AI24" s="20"/>
      <c r="AJ24" s="20"/>
      <c r="AK24" s="20"/>
      <c r="AL24" s="20"/>
      <c r="AM24" s="20"/>
      <c r="AN24" s="20"/>
    </row>
    <row r="25" spans="1:40" x14ac:dyDescent="0.3">
      <c r="A25" s="5">
        <v>4</v>
      </c>
      <c r="B25" s="6" t="s">
        <v>6</v>
      </c>
      <c r="C25" s="7">
        <v>0.159810308708764</v>
      </c>
      <c r="D25" s="7">
        <v>0.15206766611630981</v>
      </c>
      <c r="E25" s="7">
        <v>0.14681651774986379</v>
      </c>
      <c r="F25" s="7">
        <v>0.16658217745851631</v>
      </c>
      <c r="G25" s="7">
        <v>0.13615213862035769</v>
      </c>
      <c r="H25" s="7">
        <v>0.12338155561402671</v>
      </c>
      <c r="I25" s="7">
        <v>0.12857435815715448</v>
      </c>
      <c r="J25" s="7">
        <v>0.16957575710054806</v>
      </c>
      <c r="K25" s="7">
        <v>0.13928759019322826</v>
      </c>
      <c r="L25" s="7">
        <v>0.12070765180406277</v>
      </c>
      <c r="M25" s="7">
        <v>0.13222528581015736</v>
      </c>
      <c r="N25" s="7">
        <v>0.1455580813597887</v>
      </c>
      <c r="O25" s="7">
        <v>0.14339697553879194</v>
      </c>
      <c r="P25" s="7">
        <v>0.11732748104712833</v>
      </c>
      <c r="Q25" s="7">
        <v>0.1079820608688867</v>
      </c>
      <c r="R25" s="7">
        <v>0.12030623355801333</v>
      </c>
      <c r="S25" s="7">
        <v>0.12408258924266743</v>
      </c>
      <c r="T25" s="7">
        <v>0.11325283660586448</v>
      </c>
      <c r="U25" s="7">
        <v>0.14493014157869075</v>
      </c>
      <c r="V25" s="20"/>
      <c r="W25" s="20"/>
      <c r="X25" s="20"/>
      <c r="Y25" s="20"/>
      <c r="Z25" s="20"/>
      <c r="AA25" s="20"/>
      <c r="AB25" s="20"/>
      <c r="AC25" s="20"/>
      <c r="AD25" s="20"/>
      <c r="AE25" s="20"/>
      <c r="AF25" s="20"/>
      <c r="AG25" s="20"/>
      <c r="AH25" s="20"/>
      <c r="AI25" s="20"/>
      <c r="AJ25" s="20"/>
      <c r="AK25" s="20"/>
      <c r="AL25" s="20"/>
      <c r="AM25" s="20"/>
      <c r="AN25" s="20"/>
    </row>
    <row r="26" spans="1:40" x14ac:dyDescent="0.3">
      <c r="A26" s="5">
        <v>5</v>
      </c>
      <c r="B26" s="6" t="s">
        <v>7</v>
      </c>
      <c r="C26" s="7">
        <v>0.10712564825347634</v>
      </c>
      <c r="D26" s="7">
        <v>9.2176034600669088E-2</v>
      </c>
      <c r="E26" s="7">
        <v>8.2999827860411338E-2</v>
      </c>
      <c r="F26" s="7">
        <v>0.11446676324008798</v>
      </c>
      <c r="G26" s="7">
        <v>9.2497059799612466E-2</v>
      </c>
      <c r="H26" s="7">
        <v>7.9093838893248156E-2</v>
      </c>
      <c r="I26" s="7">
        <v>7.3655540982007398E-2</v>
      </c>
      <c r="J26" s="7">
        <v>0.11909351843160071</v>
      </c>
      <c r="K26" s="7">
        <v>0.12419075481202814</v>
      </c>
      <c r="L26" s="7">
        <v>0.1421168495967291</v>
      </c>
      <c r="M26" s="7">
        <v>0.116049891815612</v>
      </c>
      <c r="N26" s="7">
        <v>6.1090230475108878E-2</v>
      </c>
      <c r="O26" s="7">
        <v>5.9650197127325492E-2</v>
      </c>
      <c r="P26" s="7">
        <v>5.2575399002074585E-2</v>
      </c>
      <c r="Q26" s="7">
        <v>5.2460539445773384E-2</v>
      </c>
      <c r="R26" s="7">
        <v>5.1048127017780227E-2</v>
      </c>
      <c r="S26" s="7">
        <v>5.3550162501950098E-2</v>
      </c>
      <c r="T26" s="7">
        <v>4.9174270589561427E-2</v>
      </c>
      <c r="U26" s="7">
        <v>4.1069894598616298E-2</v>
      </c>
      <c r="V26" s="20"/>
      <c r="W26" s="20"/>
      <c r="X26" s="20"/>
      <c r="Y26" s="20"/>
      <c r="Z26" s="20"/>
      <c r="AA26" s="20"/>
      <c r="AB26" s="20"/>
      <c r="AC26" s="20"/>
      <c r="AD26" s="20"/>
      <c r="AE26" s="20"/>
      <c r="AF26" s="20"/>
      <c r="AG26" s="20"/>
      <c r="AH26" s="20"/>
      <c r="AI26" s="20"/>
      <c r="AJ26" s="20"/>
      <c r="AK26" s="20"/>
      <c r="AL26" s="20"/>
      <c r="AM26" s="20"/>
      <c r="AN26" s="20"/>
    </row>
    <row r="27" spans="1:40" x14ac:dyDescent="0.3">
      <c r="A27" s="5">
        <v>6</v>
      </c>
      <c r="B27" s="6" t="s">
        <v>8</v>
      </c>
      <c r="C27" s="7">
        <v>1.1464352310136053E-2</v>
      </c>
      <c r="D27" s="7">
        <v>1.53036370921322E-2</v>
      </c>
      <c r="E27" s="7">
        <v>1.9234405943690941E-2</v>
      </c>
      <c r="F27" s="7">
        <v>1.7451226570426918E-2</v>
      </c>
      <c r="G27" s="7">
        <v>1.5615508221824972E-2</v>
      </c>
      <c r="H27" s="7">
        <v>1.3146918789703378E-2</v>
      </c>
      <c r="I27" s="7">
        <v>1.2047063621821948E-2</v>
      </c>
      <c r="J27" s="7">
        <v>1.6716920005192652E-2</v>
      </c>
      <c r="K27" s="7">
        <v>1.6472696207279064E-2</v>
      </c>
      <c r="L27" s="7">
        <v>2.0014038313843133E-2</v>
      </c>
      <c r="M27" s="7">
        <v>1.7949401855342273E-2</v>
      </c>
      <c r="N27" s="7">
        <v>1.509727733206063E-2</v>
      </c>
      <c r="O27" s="7">
        <v>1.3080089369995322E-2</v>
      </c>
      <c r="P27" s="7">
        <v>1.4646360392449291E-2</v>
      </c>
      <c r="Q27" s="7">
        <v>1.1743331691399371E-2</v>
      </c>
      <c r="R27" s="7">
        <v>1.2106247760430885E-2</v>
      </c>
      <c r="S27" s="7">
        <v>1.1751308988765469E-2</v>
      </c>
      <c r="T27" s="7">
        <v>1.0272791315561197E-2</v>
      </c>
      <c r="U27" s="7">
        <v>8.3654020600616979E-3</v>
      </c>
      <c r="V27" s="20"/>
      <c r="W27" s="20"/>
      <c r="X27" s="20"/>
      <c r="Y27" s="20"/>
      <c r="Z27" s="20"/>
      <c r="AA27" s="20"/>
      <c r="AB27" s="20"/>
      <c r="AC27" s="20"/>
      <c r="AD27" s="20"/>
      <c r="AE27" s="20"/>
      <c r="AF27" s="20"/>
      <c r="AG27" s="20"/>
      <c r="AH27" s="20"/>
      <c r="AI27" s="20"/>
      <c r="AJ27" s="20"/>
      <c r="AK27" s="20"/>
      <c r="AL27" s="20"/>
      <c r="AM27" s="20"/>
      <c r="AN27" s="20"/>
    </row>
    <row r="28" spans="1:40" x14ac:dyDescent="0.3">
      <c r="A28" s="5">
        <v>7</v>
      </c>
      <c r="B28" s="6" t="s">
        <v>9</v>
      </c>
      <c r="C28" s="7">
        <v>1.6593621971674907E-2</v>
      </c>
      <c r="D28" s="7">
        <v>2.6308046915976598E-2</v>
      </c>
      <c r="E28" s="7">
        <v>3.2823438710468833E-2</v>
      </c>
      <c r="F28" s="7">
        <v>3.4436862219867678E-2</v>
      </c>
      <c r="G28" s="7">
        <v>3.0197427627038809E-2</v>
      </c>
      <c r="H28" s="7">
        <v>2.5864639612717094E-2</v>
      </c>
      <c r="I28" s="7">
        <v>2.2967952091201626E-2</v>
      </c>
      <c r="J28" s="7">
        <v>2.3237688783700642E-2</v>
      </c>
      <c r="K28" s="7">
        <v>2.0628254761983315E-2</v>
      </c>
      <c r="L28" s="7">
        <v>2.1811231797403643E-2</v>
      </c>
      <c r="M28" s="7">
        <v>2.694959101890481E-2</v>
      </c>
      <c r="N28" s="7">
        <v>2.769405201926374E-2</v>
      </c>
      <c r="O28" s="7">
        <v>2.5107568911994702E-2</v>
      </c>
      <c r="P28" s="7">
        <v>2.4461326080440399E-2</v>
      </c>
      <c r="Q28" s="7">
        <v>2.5879152514582334E-2</v>
      </c>
      <c r="R28" s="7">
        <v>2.5418524085362576E-2</v>
      </c>
      <c r="S28" s="7">
        <v>2.5869153356510802E-2</v>
      </c>
      <c r="T28" s="7">
        <v>2.6058339068293936E-2</v>
      </c>
      <c r="U28" s="7">
        <v>2.1787348547367292E-2</v>
      </c>
      <c r="V28" s="20"/>
      <c r="W28" s="20"/>
      <c r="X28" s="20"/>
      <c r="Y28" s="20"/>
      <c r="Z28" s="20"/>
      <c r="AA28" s="20"/>
      <c r="AB28" s="20"/>
      <c r="AC28" s="20"/>
      <c r="AD28" s="20"/>
      <c r="AE28" s="20"/>
      <c r="AF28" s="20"/>
      <c r="AG28" s="20"/>
      <c r="AH28" s="20"/>
      <c r="AI28" s="20"/>
      <c r="AJ28" s="20"/>
      <c r="AK28" s="20"/>
      <c r="AL28" s="20"/>
      <c r="AM28" s="20"/>
      <c r="AN28" s="20"/>
    </row>
    <row r="29" spans="1:40" ht="15.75" customHeight="1" x14ac:dyDescent="0.3">
      <c r="A29" s="5">
        <v>8</v>
      </c>
      <c r="B29" s="6" t="s">
        <v>10</v>
      </c>
      <c r="C29" s="7">
        <v>0.39251832335633557</v>
      </c>
      <c r="D29" s="7">
        <v>0.41003847245827102</v>
      </c>
      <c r="E29" s="7">
        <v>0.42369456138128142</v>
      </c>
      <c r="F29" s="7">
        <v>0.39186076506698764</v>
      </c>
      <c r="G29" s="7">
        <v>0.37513107572330834</v>
      </c>
      <c r="H29" s="7">
        <v>0.4109437827206629</v>
      </c>
      <c r="I29" s="7">
        <v>0.42130458187017572</v>
      </c>
      <c r="J29" s="7">
        <v>0.35760560260154139</v>
      </c>
      <c r="K29" s="7">
        <v>0.32948899228816247</v>
      </c>
      <c r="L29" s="7">
        <v>0.28669913805229402</v>
      </c>
      <c r="M29" s="7">
        <v>0.36028493242657184</v>
      </c>
      <c r="N29" s="7">
        <v>0.43736185042483444</v>
      </c>
      <c r="O29" s="7">
        <v>0.45095158491331827</v>
      </c>
      <c r="P29" s="7">
        <v>0.48670235672108686</v>
      </c>
      <c r="Q29" s="7">
        <v>0.50340273569343297</v>
      </c>
      <c r="R29" s="7">
        <v>0.49305382354502153</v>
      </c>
      <c r="S29" s="7">
        <v>0.49842374594522743</v>
      </c>
      <c r="T29" s="7">
        <v>0.51166525236933424</v>
      </c>
      <c r="U29" s="7">
        <v>0.52104590002041073</v>
      </c>
      <c r="V29" s="20"/>
      <c r="W29" s="20"/>
      <c r="X29" s="20"/>
      <c r="Y29" s="20"/>
      <c r="Z29" s="20"/>
      <c r="AA29" s="20"/>
      <c r="AB29" s="20"/>
      <c r="AC29" s="20"/>
      <c r="AD29" s="20"/>
      <c r="AE29" s="20"/>
      <c r="AF29" s="20"/>
      <c r="AG29" s="20"/>
      <c r="AH29" s="20"/>
      <c r="AI29" s="20"/>
      <c r="AJ29" s="20"/>
      <c r="AK29" s="20"/>
      <c r="AL29" s="20"/>
      <c r="AM29" s="20"/>
      <c r="AN29" s="20"/>
    </row>
    <row r="30" spans="1:40" ht="18" customHeight="1" x14ac:dyDescent="0.3">
      <c r="A30" s="22" t="s">
        <v>22</v>
      </c>
      <c r="B30" s="6" t="s">
        <v>11</v>
      </c>
      <c r="C30" s="7">
        <v>7.152320614480393E-3</v>
      </c>
      <c r="D30" s="7">
        <v>8.0799131468422564E-3</v>
      </c>
      <c r="E30" s="7">
        <v>1.9114612896605945E-2</v>
      </c>
      <c r="F30" s="7">
        <v>1.0424195083598733E-2</v>
      </c>
      <c r="G30" s="7">
        <v>1.008182278018608E-2</v>
      </c>
      <c r="H30" s="7">
        <v>8.9079033542957507E-3</v>
      </c>
      <c r="I30" s="7">
        <v>9.0495590734131041E-3</v>
      </c>
      <c r="J30" s="7">
        <v>2.713101018703281E-2</v>
      </c>
      <c r="K30" s="7">
        <v>0.12039408094854848</v>
      </c>
      <c r="L30" s="7">
        <v>0.15472793403873267</v>
      </c>
      <c r="M30" s="7">
        <v>6.3210084934143554E-2</v>
      </c>
      <c r="N30" s="7">
        <v>1.5471212757624152E-2</v>
      </c>
      <c r="O30" s="7">
        <v>1.553487080217289E-2</v>
      </c>
      <c r="P30" s="7">
        <v>1.8402783237905875E-2</v>
      </c>
      <c r="Q30" s="7">
        <v>1.7943242250111801E-2</v>
      </c>
      <c r="R30" s="7">
        <v>1.7641077554169264E-2</v>
      </c>
      <c r="S30" s="7">
        <v>2.0625859861079419E-2</v>
      </c>
      <c r="T30" s="7">
        <v>1.9542560809169402E-2</v>
      </c>
      <c r="U30" s="7">
        <v>1.3535900865237835E-2</v>
      </c>
      <c r="V30" s="20"/>
      <c r="W30" s="20"/>
      <c r="X30" s="20"/>
      <c r="Y30" s="20"/>
      <c r="Z30" s="20"/>
      <c r="AA30" s="20"/>
      <c r="AB30" s="20"/>
      <c r="AC30" s="20"/>
      <c r="AD30" s="20"/>
      <c r="AE30" s="20"/>
      <c r="AF30" s="20"/>
      <c r="AG30" s="20"/>
      <c r="AH30" s="20"/>
      <c r="AI30" s="20"/>
      <c r="AJ30" s="20"/>
      <c r="AK30" s="20"/>
      <c r="AL30" s="20"/>
      <c r="AM30" s="20"/>
      <c r="AN30" s="20"/>
    </row>
    <row r="31" spans="1:40" x14ac:dyDescent="0.3">
      <c r="A31" s="5">
        <v>10</v>
      </c>
      <c r="B31" s="6" t="s">
        <v>12</v>
      </c>
      <c r="C31" s="7">
        <v>7.6802110926856612E-4</v>
      </c>
      <c r="D31" s="7">
        <v>2.4555469940002114E-3</v>
      </c>
      <c r="E31" s="7">
        <v>3.9375672577559523E-3</v>
      </c>
      <c r="F31" s="7">
        <v>5.1554143314756651E-3</v>
      </c>
      <c r="G31" s="7">
        <v>5.96880384195244E-3</v>
      </c>
      <c r="H31" s="7">
        <v>7.9341943765007267E-3</v>
      </c>
      <c r="I31" s="7">
        <v>9.8811723784919744E-3</v>
      </c>
      <c r="J31" s="7">
        <v>7.82930554098836E-3</v>
      </c>
      <c r="K31" s="7">
        <v>7.5304669195723588E-3</v>
      </c>
      <c r="L31" s="7">
        <v>6.6384615111679873E-3</v>
      </c>
      <c r="M31" s="7">
        <v>8.3132205200132977E-3</v>
      </c>
      <c r="N31" s="7">
        <v>1.138092467742393E-2</v>
      </c>
      <c r="O31" s="7">
        <v>1.2379390391325905E-2</v>
      </c>
      <c r="P31" s="7">
        <v>1.0660081686230853E-2</v>
      </c>
      <c r="Q31" s="7">
        <v>1.3026597611484508E-2</v>
      </c>
      <c r="R31" s="7">
        <v>1.4422292384169151E-2</v>
      </c>
      <c r="S31" s="7">
        <v>1.5822503729295164E-2</v>
      </c>
      <c r="T31" s="7">
        <v>1.8316239400028106E-2</v>
      </c>
      <c r="U31" s="7">
        <v>1.3139647592464375E-2</v>
      </c>
      <c r="V31" s="20"/>
      <c r="W31" s="20"/>
      <c r="X31" s="20"/>
      <c r="Y31" s="20"/>
      <c r="Z31" s="20"/>
      <c r="AA31" s="20"/>
      <c r="AB31" s="20"/>
      <c r="AC31" s="20"/>
      <c r="AD31" s="20"/>
      <c r="AE31" s="20"/>
      <c r="AF31" s="20"/>
      <c r="AG31" s="20"/>
      <c r="AH31" s="20"/>
      <c r="AI31" s="20"/>
      <c r="AJ31" s="20"/>
      <c r="AK31" s="20"/>
      <c r="AL31" s="20"/>
      <c r="AM31" s="20"/>
      <c r="AN31" s="20"/>
    </row>
    <row r="32" spans="1:40" x14ac:dyDescent="0.3">
      <c r="A32" s="5">
        <v>11</v>
      </c>
      <c r="B32" s="6" t="s">
        <v>13</v>
      </c>
      <c r="C32" s="7">
        <v>2.5005338441302149E-5</v>
      </c>
      <c r="D32" s="7">
        <v>1.7473249011271659E-5</v>
      </c>
      <c r="E32" s="7">
        <v>4.4580845853959767E-5</v>
      </c>
      <c r="F32" s="7">
        <v>5.0825717338904011E-5</v>
      </c>
      <c r="G32" s="7">
        <v>8.8165241572082413E-5</v>
      </c>
      <c r="H32" s="7">
        <v>1.2255676821292113E-4</v>
      </c>
      <c r="I32" s="7">
        <v>1.0462317691654223E-4</v>
      </c>
      <c r="J32" s="7">
        <v>1.1153540868190388E-4</v>
      </c>
      <c r="K32" s="7">
        <v>1.1259063484825912E-4</v>
      </c>
      <c r="L32" s="7">
        <v>1.0767305829522844E-4</v>
      </c>
      <c r="M32" s="7">
        <v>1.6562912870197384E-4</v>
      </c>
      <c r="N32" s="7">
        <v>2.1993822942602436E-4</v>
      </c>
      <c r="O32" s="7">
        <v>2.203768197457293E-4</v>
      </c>
      <c r="P32" s="7">
        <v>2.5358125237791567E-4</v>
      </c>
      <c r="Q32" s="7">
        <v>2.932931752722683E-4</v>
      </c>
      <c r="R32" s="7">
        <v>3.1124157028786855E-4</v>
      </c>
      <c r="S32" s="7">
        <v>3.4976794536740129E-4</v>
      </c>
      <c r="T32" s="7">
        <v>3.8962241897213157E-4</v>
      </c>
      <c r="U32" s="7">
        <v>7.2478792502489055E-5</v>
      </c>
      <c r="V32" s="20"/>
      <c r="W32" s="20"/>
      <c r="X32" s="20"/>
      <c r="Y32" s="20"/>
      <c r="Z32" s="20"/>
      <c r="AA32" s="20"/>
      <c r="AB32" s="20"/>
      <c r="AC32" s="20"/>
      <c r="AD32" s="20"/>
      <c r="AE32" s="20"/>
      <c r="AF32" s="20"/>
      <c r="AG32" s="20"/>
      <c r="AH32" s="20"/>
      <c r="AI32" s="20"/>
      <c r="AJ32" s="20"/>
      <c r="AK32" s="20"/>
      <c r="AL32" s="20"/>
      <c r="AM32" s="20"/>
      <c r="AN32" s="20"/>
    </row>
    <row r="33" spans="1:40" x14ac:dyDescent="0.3">
      <c r="A33" s="5">
        <v>12</v>
      </c>
      <c r="B33" s="6" t="s">
        <v>14</v>
      </c>
      <c r="C33" s="7">
        <v>4.8871544798056096E-3</v>
      </c>
      <c r="D33" s="7">
        <v>3.5392419377368547E-2</v>
      </c>
      <c r="E33" s="7">
        <v>4.5701910318006675E-2</v>
      </c>
      <c r="F33" s="7">
        <v>5.8178489252731128E-2</v>
      </c>
      <c r="G33" s="7">
        <v>0.15193279953554756</v>
      </c>
      <c r="H33" s="7">
        <v>0.14745778727288872</v>
      </c>
      <c r="I33" s="7">
        <v>0.14563745686321791</v>
      </c>
      <c r="J33" s="7">
        <v>0.12299897569792335</v>
      </c>
      <c r="K33" s="7">
        <v>0.10522132450936507</v>
      </c>
      <c r="L33" s="7">
        <v>0.1277989505431181</v>
      </c>
      <c r="M33" s="7">
        <v>0.12640569397124773</v>
      </c>
      <c r="N33" s="7">
        <v>0.11371231034487907</v>
      </c>
      <c r="O33" s="7">
        <v>0.11067359897374481</v>
      </c>
      <c r="P33" s="7">
        <v>0.11805546690314751</v>
      </c>
      <c r="Q33" s="7">
        <v>0.11363444775161034</v>
      </c>
      <c r="R33" s="7">
        <v>0.11638713936897757</v>
      </c>
      <c r="S33" s="7">
        <v>0.11125727688633283</v>
      </c>
      <c r="T33" s="7">
        <v>0.11863547465384262</v>
      </c>
      <c r="U33" s="7">
        <v>0.10968963637294599</v>
      </c>
      <c r="V33" s="20"/>
      <c r="W33" s="20"/>
      <c r="X33" s="20"/>
      <c r="Y33" s="20"/>
      <c r="Z33" s="20"/>
      <c r="AA33" s="20"/>
      <c r="AB33" s="20"/>
      <c r="AC33" s="20"/>
      <c r="AD33" s="20"/>
      <c r="AE33" s="20"/>
      <c r="AF33" s="20"/>
      <c r="AG33" s="20"/>
      <c r="AH33" s="20"/>
      <c r="AI33" s="20"/>
      <c r="AJ33" s="20"/>
      <c r="AK33" s="20"/>
      <c r="AL33" s="20"/>
      <c r="AM33" s="20"/>
      <c r="AN33" s="20"/>
    </row>
    <row r="34" spans="1:40" x14ac:dyDescent="0.3">
      <c r="A34" s="9">
        <v>13</v>
      </c>
      <c r="B34" s="10" t="s">
        <v>18</v>
      </c>
      <c r="C34" s="11">
        <v>0</v>
      </c>
      <c r="D34" s="11">
        <v>0</v>
      </c>
      <c r="E34" s="11">
        <v>0</v>
      </c>
      <c r="F34" s="11">
        <v>0</v>
      </c>
      <c r="G34" s="11">
        <v>0</v>
      </c>
      <c r="H34" s="11">
        <v>0</v>
      </c>
      <c r="I34" s="11">
        <v>0</v>
      </c>
      <c r="J34" s="11">
        <v>0</v>
      </c>
      <c r="K34" s="11">
        <v>0</v>
      </c>
      <c r="L34" s="11">
        <v>0</v>
      </c>
      <c r="M34" s="11">
        <v>0</v>
      </c>
      <c r="N34" s="11">
        <v>0</v>
      </c>
      <c r="O34" s="11">
        <v>0</v>
      </c>
      <c r="P34" s="11">
        <v>0</v>
      </c>
      <c r="Q34" s="11">
        <v>5.2111065317232984E-6</v>
      </c>
      <c r="R34" s="11">
        <v>1.3052745231672104E-4</v>
      </c>
      <c r="S34" s="11">
        <v>2.8873337553911852E-4</v>
      </c>
      <c r="T34" s="11">
        <v>3.6563045318314269E-4</v>
      </c>
      <c r="U34" s="11">
        <v>3.866915360127086E-4</v>
      </c>
      <c r="V34" s="20"/>
      <c r="W34" s="20"/>
      <c r="X34" s="20"/>
      <c r="Y34" s="20"/>
      <c r="Z34" s="20"/>
      <c r="AA34" s="20"/>
      <c r="AB34" s="20"/>
      <c r="AC34" s="20"/>
      <c r="AD34" s="20"/>
      <c r="AE34" s="20"/>
      <c r="AF34" s="20"/>
      <c r="AG34" s="20"/>
      <c r="AH34" s="20"/>
      <c r="AI34" s="20"/>
      <c r="AJ34" s="20"/>
      <c r="AK34" s="20"/>
      <c r="AL34" s="20"/>
      <c r="AM34" s="20"/>
      <c r="AN34" s="20"/>
    </row>
    <row r="35" spans="1:40" ht="15" customHeight="1" x14ac:dyDescent="0.3">
      <c r="A35" s="41" t="s">
        <v>15</v>
      </c>
      <c r="B35" s="41"/>
      <c r="C35" s="41"/>
      <c r="D35" s="41"/>
      <c r="E35" s="41"/>
      <c r="F35" s="41"/>
      <c r="G35" s="41"/>
      <c r="H35" s="41"/>
      <c r="I35" s="41"/>
      <c r="J35" s="41"/>
      <c r="K35" s="41"/>
      <c r="L35" s="41"/>
      <c r="M35" s="41"/>
      <c r="N35" s="41"/>
      <c r="O35" s="41"/>
      <c r="P35" s="41"/>
    </row>
    <row r="36" spans="1:40" x14ac:dyDescent="0.3">
      <c r="A36" s="35" t="s">
        <v>16</v>
      </c>
      <c r="B36" s="35"/>
      <c r="C36" s="35"/>
      <c r="D36" s="35"/>
      <c r="E36" s="35"/>
      <c r="F36" s="35"/>
      <c r="G36" s="35"/>
      <c r="H36" s="35"/>
      <c r="I36" s="35"/>
      <c r="J36" s="35"/>
      <c r="K36" s="35"/>
      <c r="L36" s="35"/>
      <c r="M36" s="35"/>
      <c r="N36" s="35"/>
      <c r="O36" s="35"/>
      <c r="P36" s="35"/>
    </row>
    <row r="37" spans="1:40" ht="26.25" customHeight="1" x14ac:dyDescent="0.3">
      <c r="A37" s="38" t="s">
        <v>23</v>
      </c>
      <c r="B37" s="35"/>
      <c r="C37" s="35"/>
      <c r="D37" s="35"/>
      <c r="E37" s="35"/>
      <c r="F37" s="35"/>
      <c r="G37" s="35"/>
      <c r="H37" s="35"/>
      <c r="I37" s="35"/>
      <c r="J37" s="35"/>
      <c r="K37" s="35"/>
      <c r="L37" s="35"/>
      <c r="M37" s="35"/>
      <c r="N37" s="35"/>
      <c r="O37" s="35"/>
      <c r="P37" s="35"/>
    </row>
    <row r="38" spans="1:40" x14ac:dyDescent="0.3">
      <c r="A38" s="13" t="s">
        <v>28</v>
      </c>
      <c r="B38" s="13"/>
      <c r="C38" s="13"/>
      <c r="D38" s="13"/>
      <c r="E38" s="13"/>
      <c r="F38" s="13"/>
      <c r="G38" s="13"/>
      <c r="H38" s="13"/>
      <c r="I38" s="13"/>
      <c r="J38" s="13"/>
    </row>
    <row r="39" spans="1:40" x14ac:dyDescent="0.3">
      <c r="A39" s="13" t="s">
        <v>26</v>
      </c>
      <c r="B39" s="13"/>
      <c r="C39" s="13"/>
      <c r="D39" s="13"/>
      <c r="E39" s="13"/>
      <c r="F39" s="13"/>
      <c r="G39" s="13"/>
      <c r="H39" s="13"/>
      <c r="I39" s="13"/>
      <c r="J39" s="13"/>
      <c r="K39" s="2"/>
      <c r="L39" s="2"/>
      <c r="M39" s="2"/>
      <c r="N39" s="2"/>
      <c r="O39" s="2"/>
      <c r="P39" s="2"/>
    </row>
  </sheetData>
  <mergeCells count="8">
    <mergeCell ref="A37:P37"/>
    <mergeCell ref="A35:P35"/>
    <mergeCell ref="A3:N3"/>
    <mergeCell ref="A4:N4"/>
    <mergeCell ref="A5:D5"/>
    <mergeCell ref="A36:P36"/>
    <mergeCell ref="A7:B7"/>
    <mergeCell ref="A21:B21"/>
  </mergeCells>
  <pageMargins left="0.7" right="0.7" top="0.75" bottom="0.75" header="0.3" footer="0.3"/>
  <pageSetup paperSize="9" scale="2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H_Prestaciones_RC_01_M</vt:lpstr>
      <vt:lpstr>H_Prestaciones_RC_01_S</vt:lpstr>
      <vt:lpstr>H_Prestaciones_RC_01_M!Área_de_impresión</vt:lpstr>
      <vt:lpstr>H_Prestaciones_RC_01_S!Área_de_impresión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Bryan Vallejo Paniagua</dc:creator>
  <cp:lastModifiedBy>Robmariel Berroa Ramírez</cp:lastModifiedBy>
  <dcterms:created xsi:type="dcterms:W3CDTF">2022-12-27T13:54:56Z</dcterms:created>
  <dcterms:modified xsi:type="dcterms:W3CDTF">2025-10-01T18:07:02Z</dcterms:modified>
</cp:coreProperties>
</file>